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ест 1" sheetId="1" r:id="rId4"/>
    <sheet state="visible" name="Тест 2" sheetId="2" r:id="rId5"/>
    <sheet state="visible" name="Тест 3" sheetId="3" r:id="rId6"/>
    <sheet state="visible" name="Задачи 1" sheetId="4" r:id="rId7"/>
    <sheet state="visible" name="Задачи 2" sheetId="5" r:id="rId8"/>
    <sheet state="visible" name="Задачи 3" sheetId="6" r:id="rId9"/>
    <sheet state="visible" name="Формулы для известных задач" sheetId="7" r:id="rId10"/>
  </sheets>
  <definedNames/>
  <calcPr/>
</workbook>
</file>

<file path=xl/sharedStrings.xml><?xml version="1.0" encoding="utf-8"?>
<sst xmlns="http://schemas.openxmlformats.org/spreadsheetml/2006/main" count="1215" uniqueCount="744">
  <si>
    <t>Рисковая премия взаимно однозначно определяет рисковую ситуацию</t>
  </si>
  <si>
    <t>Ответ</t>
  </si>
  <si>
    <t>Комментарии</t>
  </si>
  <si>
    <t xml:space="preserve">Источник согласится сдать ресурс на хранение, если полезность от процесса хранения будет не меньше ожидаемой полезности остаточного объема ресурса при возможных потерях. </t>
  </si>
  <si>
    <t>да</t>
  </si>
  <si>
    <t>лекции стр 17(страховщик согласится страховаться если...)</t>
  </si>
  <si>
    <t>Источник согласится сдать ресурс на хранение, если полезность от процесса хранения будет не больше ожидаемой полезности остаточного объема ресурса при возможных потерях.</t>
  </si>
  <si>
    <t>нет</t>
  </si>
  <si>
    <t>Индивид имеет склонность к риску, если его функция полезности выпукла вниз.</t>
  </si>
  <si>
    <t>Индивид имеет склонность к риску, если его функция полезности выпукла вверх.</t>
  </si>
  <si>
    <t>Индивид имеет отвращение к риску, если его функция полезности выпукла вниз.</t>
  </si>
  <si>
    <t>Индивид имеет отвращение к риску, если его функция полезности выпукла вверх.</t>
  </si>
  <si>
    <t>Говорят, что индивид имеет отвращение криску, еслиd∗≥EX1(илиu′(x)&gt;0,u′′(x)≤0.). В противном случае говорят о склонности индивида к риску. Итог: отвращение = выпукла вверх.</t>
  </si>
  <si>
    <t>Индивид имеет склонность к риску, если он готов платить за хранение ресурса больше, чем ожидает потерять.</t>
  </si>
  <si>
    <t>Индивид имеет отвращение к риску, если он готов платить за хранение ресурса больше, чем ожидает потерять.</t>
  </si>
  <si>
    <t>в определении больше или равно, а тут больше -- это подмножество</t>
  </si>
  <si>
    <t>Индивид имеет склонность к риску, если он не готов платить за хранение ресурса больше, чем ожидает потерять.</t>
  </si>
  <si>
    <t>не больше == меньше либо равно</t>
  </si>
  <si>
    <t>Индивид имеет отвращение к риску, если он не готов платить за хранение ресурса больше, чем ожидает потерять.</t>
  </si>
  <si>
    <t>Предприятие согласится хранить ресурс, если ожидаемая полезность конечного резерва ресурса будет не меньше полезности начального резерва.</t>
  </si>
  <si>
    <t>лекции стр 17(страховщик согласится страховать если Eu(S+d-X) &gt;= u(S), S-нач капитал</t>
  </si>
  <si>
    <t>Предприятие согласится хранить ресурс, если ожидаемая полезность поступившего ресурса будет не меньше полезности начального резерва ресурса.</t>
  </si>
  <si>
    <t>Принцип Орлича обобщает принцип эквивалентности.</t>
  </si>
  <si>
    <t>Принцип Эсшера основан на функции потерь с экспоненциальным штрафом.</t>
  </si>
  <si>
    <t>Явно да, слайд 28</t>
  </si>
  <si>
    <t>В принципе Эсшера экзогенный параметр характеризует величину отвращения к риску.</t>
  </si>
  <si>
    <t>тариф растет по параметру</t>
  </si>
  <si>
    <t>В принципе Эсшера экзогенный параметр характеризует величину склонности к риску.</t>
  </si>
  <si>
    <t>та же история</t>
  </si>
  <si>
    <t>Принцип Эсшера обобщает швейцарский принцип</t>
  </si>
  <si>
    <t>Швейцарский принцип обобщает принцип нулевой полезности</t>
  </si>
  <si>
    <t>Швейцарский принцип обобщает принцип Эсшера.</t>
  </si>
  <si>
    <t>при определенных параметрах так оно и есть</t>
  </si>
  <si>
    <t>Принцип Орлича обобщает принцип Эсшера.</t>
  </si>
  <si>
    <t>Не видел ни в конспектах, ни в лекциях, ни в слайдах, сам не думал</t>
  </si>
  <si>
    <t>в конкспектах есть</t>
  </si>
  <si>
    <t>Принцип Орлича обобщает швейцарский принцип.</t>
  </si>
  <si>
    <t>вроде нет</t>
  </si>
  <si>
    <t>Квантильный принцип обобщает принцип Орлича</t>
  </si>
  <si>
    <t>Экспоненциальный принцип -- это вид принципа нулевой полезности.</t>
  </si>
  <si>
    <t>27 слайд</t>
  </si>
  <si>
    <t>Экспоненциальный принцип -- это вид дисперсионного принципа.</t>
  </si>
  <si>
    <t>они не связаны</t>
  </si>
  <si>
    <t>Обобщенный принцип нулевой полезности -- это вид экспоненциального принципа.</t>
  </si>
  <si>
    <t>экспоненциальный принцип - частый случай решения с вырожденным начальным капиталом</t>
  </si>
  <si>
    <t>Обобщенный принцип нулевой полезности определяется для детерминированного начального резерва ресурса</t>
  </si>
  <si>
    <t>Тарифы в обобщенном экспоненциальном принципе зависят от ковариации начального объема ресурса и потерянного ресурса.</t>
  </si>
  <si>
    <t>можно найти в слайдах</t>
  </si>
  <si>
    <t>Тарифы в обобщенном экспоненциальном принципе зависят от характеристик только потерянного ресурса.</t>
  </si>
  <si>
    <t>еще начальный капитал</t>
  </si>
  <si>
    <t>Тариф в дисперсионном принципе исчисляется в денежных единицах.</t>
  </si>
  <si>
    <t>из за присутствии дисперсии там непонятнто что</t>
  </si>
  <si>
    <t>Тариф в принципе стандартного отклонения исчисляется в денежных единицах.</t>
  </si>
  <si>
    <t>размерности нормальные</t>
  </si>
  <si>
    <t>Рисковая премия -- это средняя величина общего объема общего объема потеряного ресурса</t>
  </si>
  <si>
    <t>Рисковая премия взаимно однозначно определяет рисковую ситуацию.</t>
  </si>
  <si>
    <t>необходимо распределение убытков</t>
  </si>
  <si>
    <t>Петербургский парадокс неразрешим.</t>
  </si>
  <si>
    <t>на википедии можно прочитать о том, как разрешается (например, функция полезности)</t>
  </si>
  <si>
    <t>а почему тогда "да"?</t>
  </si>
  <si>
    <t>ой, блин, "нет", конечно</t>
  </si>
  <si>
    <t>Функция полезности не возрастает.</t>
  </si>
  <si>
    <t>он не плохой, он "с подвохом", как и обещалось</t>
  </si>
  <si>
    <t>Функция полезности не убывает.</t>
  </si>
  <si>
    <t>мы говорили, что это так "для адекватных людей", но из определения этого не следует! /// Судя по всему все-таки да, см. скрин ---&gt;</t>
  </si>
  <si>
    <t>для того, чтобы строить адекватную теорию нужна монотонность</t>
  </si>
  <si>
    <t>ну, если это не следует из определения, значит, это не обязательно так, просто мы делаем такое предположение. Типа "всюду далее " и тд</t>
  </si>
  <si>
    <t>на википедии тоже сказано, что просто поверх можно потребовать, так что пусть будет "нет"</t>
  </si>
  <si>
    <t>Суммарная рисковая надбавка -- это составная часть свободного резерва</t>
  </si>
  <si>
    <t>Суммарная рисковая надбавка -- это составная часть рисковой премии.</t>
  </si>
  <si>
    <t>они определяются независимо друг от друга</t>
  </si>
  <si>
    <t>Ожидаемая полезность -- это математическое ожидание резерва ресурса.</t>
  </si>
  <si>
    <t>это или матожидание полезности или сама полезность, слайд 9</t>
  </si>
  <si>
    <t>а в лекциях стр 11 вполне себе мат ожидание, но капитала</t>
  </si>
  <si>
    <t>Ожидаемая полезность определена для любого резерва ресурса.</t>
  </si>
  <si>
    <t>если у Х нет матожидания, то упс, у У тоже не будет</t>
  </si>
  <si>
    <t>Функция полезности имеет логарифмический вид.</t>
  </si>
  <si>
    <t>Распределение риска -- это функция распределения общего объема потерянного ресурса.</t>
  </si>
  <si>
    <t>Принцип первого стохастического доминирования -- это вероятностный аналог принципа «чем больше, тем лучше».</t>
  </si>
  <si>
    <t>замечание после определения</t>
  </si>
  <si>
    <t>Характеристическая функция экспоненциального распределения может принимать только действительные значения</t>
  </si>
  <si>
    <t>Квантиль распределения всегда определена.</t>
  </si>
  <si>
    <t>Теория риска изучает задачи, связанные прежде всего с анализом больших данных.</t>
  </si>
  <si>
    <t>так как финансы не обязательно бигдата</t>
  </si>
  <si>
    <t>Функция распределения -- это любая функция, принимающая значения из единичного отрезка.</t>
  </si>
  <si>
    <t xml:space="preserve">по определению не так. </t>
  </si>
  <si>
    <t>Случайный процесс -- это измеримое отображение.</t>
  </si>
  <si>
    <t>можно рассмотреть случайный процесс как  измеримое отображение пространства исходов в пространство функций</t>
  </si>
  <si>
    <t>Равномерное распределение безгранично делимо.</t>
  </si>
  <si>
    <t>Плотность распределения задана единственным образом.</t>
  </si>
  <si>
    <t>смотря относительно какой меры смотрим плотность</t>
  </si>
  <si>
    <t>Любая случайная величина -- это случайный элемент.</t>
  </si>
  <si>
    <t>случайный элемент это более общее понятие</t>
  </si>
  <si>
    <t>Существует плотность нормального распределения относительно меры Лебега</t>
  </si>
  <si>
    <t>Существует плотность пуассоновского распределения относительно меры Лебега.</t>
  </si>
  <si>
    <t>потому что оно дискретное</t>
  </si>
  <si>
    <t>Случайный процесс -- это любое параметризованное множество случайных величин.</t>
  </si>
  <si>
    <t>они должны быть определены на одном вп</t>
  </si>
  <si>
    <t>Математическое ожидание распределения всегда определено.</t>
  </si>
  <si>
    <t>пример -- Коши</t>
  </si>
  <si>
    <t>Характеристическая функция распределения всегда определена.</t>
  </si>
  <si>
    <t>Характеристическая функция пуассоновского распределения может принимать только действительные значения.</t>
  </si>
  <si>
    <t>Характеристическая функция нормального распределения может принимать только действительные значения.</t>
  </si>
  <si>
    <t>да!!</t>
  </si>
  <si>
    <t>Судя по скрину все-таки да ---------------------------------------------------------------------------------------------------------------------------------------&gt;</t>
  </si>
  <si>
    <t xml:space="preserve">  </t>
  </si>
  <si>
    <t>одинаково распределенные, если фр совпадают, а они определены на R, привязки к конкретным вп нет</t>
  </si>
  <si>
    <t>Пуассоновское распределение безгранично делимо.</t>
  </si>
  <si>
    <t>Неравенство Иенсена выполняется для любой случайной величины.</t>
  </si>
  <si>
    <t>оно выполнено для выпуклых функций. Дело не в выпуклости, а в наличии конечного матожидания. согласна</t>
  </si>
  <si>
    <t>Независимые случайные величины могут быть определены на разных вероятностных пространствах.</t>
  </si>
  <si>
    <t>НЕТ!!!!!</t>
  </si>
  <si>
    <t>а вот теперь хз, мы это обсуждали. Раньше он говорил, что должны быть обязательно на одном</t>
  </si>
  <si>
    <t>По результатам все-таки нет</t>
  </si>
  <si>
    <t>Рисковая премия -- это средняя величина общего объема потерянного ресурса.</t>
  </si>
  <si>
    <t>Распределение риска -- это функция распределения i-го объема потерянного ресурса.</t>
  </si>
  <si>
    <t>Объем потерянного ресурса -- это детерминированная величина.</t>
  </si>
  <si>
    <t>Это всегда случайная величина, детерминированным может быть тариф</t>
  </si>
  <si>
    <t>Объем потерянного ресурса -- это случайная величина.</t>
  </si>
  <si>
    <t>Линейная теория полезности непротиворечива.</t>
  </si>
  <si>
    <t>Принцип эквивалентности подразумевает увеличение среднего объема ресурса.</t>
  </si>
  <si>
    <t>подразумевает постоянство в среднем</t>
  </si>
  <si>
    <t>Распределение конечного резерва ресурса взаимно однозначно определяется рисковой ситуацией.</t>
  </si>
  <si>
    <t>в конспекте явно написано</t>
  </si>
  <si>
    <t>Вероятность неразорения -- это ожидаемая полезность для индикаторной функции полезности.</t>
  </si>
  <si>
    <t>Да</t>
  </si>
  <si>
    <t>это P(R&gt;0). Должно быть да.</t>
  </si>
  <si>
    <t>Теория риска изчает задачи, связанные прежде всего с теорией надежности.</t>
  </si>
  <si>
    <t>нет(?)</t>
  </si>
  <si>
    <t>Характеристическая функция экспотенциального распределения может принимать только действительные значения.</t>
  </si>
  <si>
    <t>Любой случайный элемент - это случайная величина.</t>
  </si>
  <si>
    <t>Случайный элемент более общее понятие, наоборот должно быть верно</t>
  </si>
  <si>
    <t>В принципе ожидаемого значения экзогенный параметр имеет смысл величины отвращения к риску.</t>
  </si>
  <si>
    <t>D = EX + λDX (λ &gt;= 0) Так как дисперсия всегда неотрицательная и λ &gt;= 0, то стоимость хранения ресурса больше ожидаемых потерь, поэтому λ можно трактовать как величину, показывающую отвращение к риску</t>
  </si>
  <si>
    <t>В дисперсионном принципе экзогенный параметр имеет смысл величины склонности к риску</t>
  </si>
  <si>
    <t>да(?)</t>
  </si>
  <si>
    <t>вопрос нашел в предыдущем тесте</t>
  </si>
  <si>
    <t>Принцип нулевой полезности определяется для предприятий, имеющих отвращение к риску</t>
  </si>
  <si>
    <t>функция полезности должна быть выпукла вверх - значит предприятие имеет отвращение к риску</t>
  </si>
  <si>
    <t>Функция полезности инвариантна относительно линейных преобразований</t>
  </si>
  <si>
    <t>Очень странно, что да</t>
  </si>
  <si>
    <t>Функция полезности может принимать отрицательные значения</t>
  </si>
  <si>
    <t>Функция полезности всегда положительна</t>
  </si>
  <si>
    <t>Ожидаемая полезность взаимно однозначно определяет распределение резерва ресурса</t>
  </si>
  <si>
    <t>Функция полезности инвариантна относительно линейного преобразования.</t>
  </si>
  <si>
    <t>Функция полезности имеет логарифмический вид</t>
  </si>
  <si>
    <t>Петербургский парадокс неразрешим</t>
  </si>
  <si>
    <t>Любой случайный элемент -- это случайная величина</t>
  </si>
  <si>
    <t>Теория риска изучает задачи, связанные прежде всего с теорией надежности.</t>
  </si>
  <si>
    <t>учебник стр 3</t>
  </si>
  <si>
    <t>Теория риска изучает задачи, связанные прежде всего со страховой математикой.</t>
  </si>
  <si>
    <t>Экспоненциальный принцип — это вид принципа нулевой полезности</t>
  </si>
  <si>
    <t>Одинаково распределенные случайные величины могут быть определены на разных вероятностных пространствах.</t>
  </si>
  <si>
    <t>Принцип нулевой полезности определяется для предприятий, имеющих склонность к риску.</t>
  </si>
  <si>
    <t>Нет</t>
  </si>
  <si>
    <t>Случайные слагаемые в неравенстве Хеффдинга не имеют дисперсии.</t>
  </si>
  <si>
    <t>Неравенство Хеффдинга -- частный случай центральной предельной теоремы.</t>
  </si>
  <si>
    <t>Неравенство Хеффдинга -- частный случай экспоненциальной оценки больших уклонений.</t>
  </si>
  <si>
    <t>Неравенство Хеффдинга справедливо для случайной суммы случайного числа слагаемых.</t>
  </si>
  <si>
    <t>Хвост распределения случайной суммы из неравенства Хеффдинга всегда положителен.</t>
  </si>
  <si>
    <t>Слагаемые пуассоновской случайной суммы могут иметь разные распределения.</t>
  </si>
  <si>
    <t>Дисперсия пуассоновской случайной суммы равняется произведению параметра пуассоновского распределения и второго момента слагаемого.</t>
  </si>
  <si>
    <t>Слагаемые пуассоновской случайной суммы могут не быть независимыми.</t>
  </si>
  <si>
    <t>Дисперсия пуассоновской случайной суммы линейна по параметру пуассоновского распределения.</t>
  </si>
  <si>
    <t>Крамер</t>
  </si>
  <si>
    <t>Любое нерешетчатое распределение удовлетворяет условию Крамера.</t>
  </si>
  <si>
    <t>слайд 69</t>
  </si>
  <si>
    <t>Мультипликативная смесь распределений, удовлетворяющих условию Крамера, удовлетворяет условию Крамера.</t>
  </si>
  <si>
    <t>Из условия Крамера следует, что распределение не имеет дискретной компоненты.</t>
  </si>
  <si>
    <t>Любое дискретное распределение удовлетворяет условию Крамера.</t>
  </si>
  <si>
    <t>Из условия Крамера следует абсолютная непрерывность распределения.</t>
  </si>
  <si>
    <t>Из условия Крамера следует сингулярность распределения</t>
  </si>
  <si>
    <t>Любое абсолютно непрерывное распределение удовлетворяет условию Крамера.</t>
  </si>
  <si>
    <t>Случайная сумма с невырожденным индексом имеет нерешетчатое распределение тогда и только тогда, когда слагаемые имеют нерешетчатое распределенияили иррационально-решетчатое распределение.</t>
  </si>
  <si>
    <t>Ф модель</t>
  </si>
  <si>
    <t>Ф-модель -- это вид статической модели страхования.</t>
  </si>
  <si>
    <t>Ф-модель -- это вид динамической модели страхования.</t>
  </si>
  <si>
    <t>Ф-модель применяется для описание разнородных объектов страхования.</t>
  </si>
  <si>
    <t>Простейшая формула для страховой ставки в условиях Ф-модели основана на аппроксимации процесса риска винеровским процессом</t>
  </si>
  <si>
    <t>Простейшая формула для страховой ставки в условиях Ф-модели основана на применении центральной предельной теоремы.</t>
  </si>
  <si>
    <t>Простейшая формула для страховой ставки в условиях Ф-модели справедлива для классических процессов риска.</t>
  </si>
  <si>
    <t>да????</t>
  </si>
  <si>
    <t>Похоже, что нет</t>
  </si>
  <si>
    <t>Минимальная ставка в простейшей формуле для страховой ставки в условиях Ф-модели не меньше среднего относительного иска.</t>
  </si>
  <si>
    <t>Минимальная ставка в простейшей формуле для страховой ставки в условиях Ф-модели не больше средней величины относительного иска.</t>
  </si>
  <si>
    <t>она не меньше</t>
  </si>
  <si>
    <t>Простейшая формула для страховой ставки в условиях Ф-модели -- частный случай аналогичного результата для классической модели</t>
  </si>
  <si>
    <t>Страховая сумма в Ф-модели случайна.</t>
  </si>
  <si>
    <t xml:space="preserve"> Индивидуальный иск в Ф-модели представляет собой произведение двух произвольных неотрицательных случайных величин.</t>
  </si>
  <si>
    <t>Индивидуальный иск в Ф-модели представляет собой произведение двух независимых случайных величин.</t>
  </si>
  <si>
    <t>В слайдах так определено</t>
  </si>
  <si>
    <t>Ф-модель неприменима для описания пропорционального страхования.</t>
  </si>
  <si>
    <t>. Оптимальная ставка умеренная среди достаточных.</t>
  </si>
  <si>
    <t>. Премия в Ф-модели постоянна для всех полисов.</t>
  </si>
  <si>
    <t>Ставка в Ф-модели постоянна для всех полисов.</t>
  </si>
  <si>
    <t>решетки</t>
  </si>
  <si>
    <t>Любая ненулевая точка решетки иррационально-решетчатого распределения соизмерима с шагом решетки.</t>
  </si>
  <si>
    <t>Любая ненулевая точка решетки рационально-решетчатого распределения соизмерима с шагом решетки.</t>
  </si>
  <si>
    <t>Иррационально-решетчатое распределение может иметь рациональный шаг решетки.</t>
  </si>
  <si>
    <t>Любая точка решетки иррационально-решетчатого распределения является иррациональной.</t>
  </si>
  <si>
    <t>Любая ненулевая точка решетки иррационально-решетчатого распределения несоизмерима с шагом решетки.</t>
  </si>
  <si>
    <t>Решетчатое распределение может иметь сингулярную компоненту.</t>
  </si>
  <si>
    <t>вероятность попасть в решетку=1. Я думаю, что может (Илья). Ладно, я вам верю (Настя)</t>
  </si>
  <si>
    <t>Случайная сумма с невырожденым индексом имеет нерешетчатое распределение тогда и только тогда, когда слагаемые имеют нерешетчатое распределения или иррационально-решетчатое распределение.</t>
  </si>
  <si>
    <t>нет?</t>
  </si>
  <si>
    <t>случайные величины должны быть одинаково распределены</t>
  </si>
  <si>
    <t>мне кажется там не тогда и только тогда, там еще иррационально-решетчатая подходит под эти условия</t>
  </si>
  <si>
    <t>Судя по ответам в тестирующей системе таки да</t>
  </si>
  <si>
    <t>Любое решетчатое распределение удовлетворяет условию Крамера</t>
  </si>
  <si>
    <t>Все решетчатые распределения являются дискретными</t>
  </si>
  <si>
    <t>Решетчатое распределение может иметь абсолютно непрерывную компоненту.</t>
  </si>
  <si>
    <t>Любое сингулярное распределение удовлетворяет условию Крамера</t>
  </si>
  <si>
    <t>Рационально-решетчатое распределение может иметь иррациональный шаг решетки.</t>
  </si>
  <si>
    <t>шаг pi, узлы k * pi, шаг и узлы соизмеримы -&gt; рациональное-решетчатое распределение</t>
  </si>
  <si>
    <t>Все дискретные распределения являются решетчатыми.</t>
  </si>
  <si>
    <t>Любая ненулевая точка решетки рационально-решетчатого распределения несоизмерима с шагом решетки.</t>
  </si>
  <si>
    <t>Если одно из распределений в мультипликативной смеси дискретное, то смесь не удовлетворяет условию Крамера.</t>
  </si>
  <si>
    <t>Случайная сумма с вырожденым индексом имеет решетчатое распределение тогда и только тогда, когда слагаемые имеют решетчатое распределения</t>
  </si>
  <si>
    <t>Любая точка решетки рационально-решетчатого распределения является рациональной.</t>
  </si>
  <si>
    <t>Относительный иск — это любая неотрицательная случайная величина.</t>
  </si>
  <si>
    <t>Прибыли по одному полису в ПФСС предполагаются независимыми.</t>
  </si>
  <si>
    <t>не могу расшифорвать пфсс. (Простоая факторная ... страхования?)</t>
  </si>
  <si>
    <t>Рисковая надбавка может принимать отрицательные значения.</t>
  </si>
  <si>
    <t>надбавка = ставка - относительный иск. По идее может принимать любые значения</t>
  </si>
  <si>
    <t>Рисковая надбавка принимает любые положительные значения.</t>
  </si>
  <si>
    <t>она может принимать любые, но сформулировано не так, как в предыдущем вопросе</t>
  </si>
  <si>
    <t>Дисперсия прибыли по одному полису -- линейная функция рисковой надбавки</t>
  </si>
  <si>
    <t>слайд 55, смотреть на g^2 ~~~ d^2</t>
  </si>
  <si>
    <t>Коэффициент вариации -- неотрицательная величина</t>
  </si>
  <si>
    <t>Коэффициент вариации имеет ту же размерность, что и дисперсия.</t>
  </si>
  <si>
    <t>слайд 54, это безразмерная величина</t>
  </si>
  <si>
    <t>Гарантированная оценка оптимальной ставки равняется среднему относительному иску при достаточно большом объеме относительного начального резерва.</t>
  </si>
  <si>
    <t>Хочу обсудить, это по теореме 1</t>
  </si>
  <si>
    <t>Дисперсия прибыли по одному полису — линейная функция рисковой надбавки.</t>
  </si>
  <si>
    <t>Дисперсия страховой суммы всегда положительна.</t>
  </si>
  <si>
    <t>дисперсия константы = 0</t>
  </si>
  <si>
    <t>Среднее итогового резерва страховщика линейно по среднему объему портфеля.</t>
  </si>
  <si>
    <t>Относительный иск -- это любая неотрицательная случайная величина.</t>
  </si>
  <si>
    <t>Дисперсия остаточного резерва больше дисперсии случайной прибыли по портфелю.</t>
  </si>
  <si>
    <t>Коэффициент вариации — неотрицательная величина</t>
  </si>
  <si>
    <t>условия</t>
  </si>
  <si>
    <t>Из условия средней безубыточности не следует условие итогового неразорения.</t>
  </si>
  <si>
    <t>Из условия средней безубыточности следует условие итогового неразорения</t>
  </si>
  <si>
    <t>слайды 51-52</t>
  </si>
  <si>
    <t>Из условия итогового неразорения следует условие средней безубыточности.</t>
  </si>
  <si>
    <t>нужна помощь</t>
  </si>
  <si>
    <t xml:space="preserve">Из условия итогового неразорения следует условие достаточности </t>
  </si>
  <si>
    <t>Из условия итогового неразорения не следует условие средней безубыточности.</t>
  </si>
  <si>
    <t>конспект стр 43</t>
  </si>
  <si>
    <t>Условие средней безубыточности обеспечивает величину премии не меньше средней величины индивидуального иска.</t>
  </si>
  <si>
    <t xml:space="preserve">
</t>
  </si>
  <si>
    <t>Из условия достаточности следует условие умеренности.</t>
  </si>
  <si>
    <t>наоборот</t>
  </si>
  <si>
    <t>Условие итогового неразорения накладывает нижнее ограничение для вероятности неразорения.</t>
  </si>
  <si>
    <t>из слайдов P(R&gt;=0)&gt;Q</t>
  </si>
  <si>
    <t>Условие итогового неразорения накладывает нижнее ограничение для вероятности разорения.</t>
  </si>
  <si>
    <t>Из условия средней безубыточности следует условие достаточности.</t>
  </si>
  <si>
    <t xml:space="preserve">нет </t>
  </si>
  <si>
    <t>еще плюс из условия итогового неразорения</t>
  </si>
  <si>
    <t>определения</t>
  </si>
  <si>
    <t>Модели индивидуального риска также называют динамическими моделями страхования.</t>
  </si>
  <si>
    <t>Модели коллективного риска также называют динамическими моделями страхования.</t>
  </si>
  <si>
    <t>Портфель страховщика в моделях коллективного риска формируется единовременно.</t>
  </si>
  <si>
    <t>Модели индивидуального риска также называют статическими моделями страхования.</t>
  </si>
  <si>
    <t>Модели коллективного риска также называют статическими моделями страхования.</t>
  </si>
  <si>
    <t>Рисковое страхование также называют страхованием жизни.</t>
  </si>
  <si>
    <t>Страхование жизни также называют безрисковым страхованием.</t>
  </si>
  <si>
    <t>Безрисковое страхование разделяют на модели коллективного риска и модели ивидуального риска.</t>
  </si>
  <si>
    <t>Индивидуальный иск -- сумма средств, выплачиваемая при наступлении страхового случая.</t>
  </si>
  <si>
    <t>Страховая премия — сумма, выплачиваемая страхователем страховщику при заключении договора страхования, зачисляемая в страховой фонд.</t>
  </si>
  <si>
    <t>Разорение -- событие, при котором капитал страховщика в некоторый момент времени оказывается отрицательным, что влечет приостановку процесса страхования.</t>
  </si>
  <si>
    <t>Ставка — доля страховой суммы, составляющая страховую премию.</t>
  </si>
  <si>
    <t>Страховой портфель — общий объем резерва страховщика.</t>
  </si>
  <si>
    <t>Ставка — доля страховой суммы, составляющая полный взнос страхователя.</t>
  </si>
  <si>
    <t>Индивидуальный иск -- итоговая сумма средств, выплаченная страховщиком по данному договору страхования.</t>
  </si>
  <si>
    <t>Страховой портфель -- общий объем резерва страховщика.</t>
  </si>
  <si>
    <t>Страховой портфель — совокупность договоров страхования.</t>
  </si>
  <si>
    <t>Индивидуальный иск -- итоговая сумма средств, выплаченная страхователем по данному договору страхования.</t>
  </si>
  <si>
    <t>Разорение -- событие, при котором сумма страховых выплат страховщика в некоторый момент времени оказывается больше суммы его начального капитала и собранных страховых премий.</t>
  </si>
  <si>
    <t>Страховщик -- лицо, страхующее свои возможные убытки.</t>
  </si>
  <si>
    <t>Страховая сумма — оценочная стоимость объекта страхования.</t>
  </si>
  <si>
    <t>Страховой случай -- инцидент, в результате которого страховщик понес убытки.</t>
  </si>
  <si>
    <t>Страховая премия — сумма, выплачиваемая страховщиком страхователю при заключении договора страхования, зачисляемая в страховой фонд.</t>
  </si>
  <si>
    <t xml:space="preserve">теорема 1   </t>
  </si>
  <si>
    <t>Ставка премии в формулировке теоремы 1 может принимать любые значения из единичного отрезка.</t>
  </si>
  <si>
    <t>Ставка премии в формулировке теоремы 1 удовлетворяет условию средней безубыточности.</t>
  </si>
  <si>
    <t>Видимо имеется в виду z которое под супремумом, а не z0 оптимальная ставка. Я бы сказал нет.</t>
  </si>
  <si>
    <t>Рисковая надбавка в формулировке теоремы 1 может принимать отрицательные значения.</t>
  </si>
  <si>
    <t>Теорема 1 справедлива только для выпуклых вниз функций полезности страховщика.</t>
  </si>
  <si>
    <t>Ставка премии в формулировке теоремы 1 удовлетворяет условию итогового неразорения.</t>
  </si>
  <si>
    <t>Теорема 1 справедлива для детерминированного и пуассоновского объемов портфеля.</t>
  </si>
  <si>
    <t>Теорема 1 справедлива только для выпуклых вверх функций полезности страховщика.</t>
  </si>
  <si>
    <t>Теорема 1 справедлива только для детерминированного и пуассоновского объемов портфеля</t>
  </si>
  <si>
    <t>в частности</t>
  </si>
  <si>
    <t>Для модели с конечным источником не выполняются условия теоремы 1.</t>
  </si>
  <si>
    <t>В модели с конечным источником индикаторы заключения договора имеют биномиальное распределение</t>
  </si>
  <si>
    <t>Квантиль нормального распределения в формулировке теоремы 1 может принимать любые значения</t>
  </si>
  <si>
    <t>Квантиль нормального распределения в формулировке теоремы 1 принимает только положительные значения.</t>
  </si>
  <si>
    <t>Для модели с конечным источником справедлива теорема 1.</t>
  </si>
  <si>
    <t>модель с конечным истоником</t>
  </si>
  <si>
    <t>В модели с конечным источником число потенциальных страхователей -- случайная величина.</t>
  </si>
  <si>
    <t>судя по слайдам нет, 2 часть 64 слайд</t>
  </si>
  <si>
    <t>Модель с конечным источником -- частный случай модели с пуассоновским объемом портфеля.</t>
  </si>
  <si>
    <t>В модели с конечным источником средний объем портфеля больше дисперсии объема портфеля.</t>
  </si>
  <si>
    <t>Модель с конечным источником — частный случай модели с детерминированным объемом портфеля</t>
  </si>
  <si>
    <t>В модели с конечным источником индикаторы заключения договора независимы.</t>
  </si>
  <si>
    <t>Для модели с конечным источником справедливо классическое неравенство Берри--Эссеена.</t>
  </si>
  <si>
    <t>да. Я бы не доверял зеленому цвету здесь. СМ анализ ошибок</t>
  </si>
  <si>
    <t>Модель с конечным источником -- частный случай модели с детерминированным объемом потрфеля</t>
  </si>
  <si>
    <t>В модели с конечным источником индикаторы заключения договора одинаково распределены.</t>
  </si>
  <si>
    <t>классическая асимптотическая формула</t>
  </si>
  <si>
    <t>Минимальный страховой взнос в классической асимптотической формуле не больше средней величины индивидуального иска.</t>
  </si>
  <si>
    <t>Классическая асимптотическая формула основана на нормальной аппроксимации вероятности неразорения.</t>
  </si>
  <si>
    <t>Классическая асимптотическая формула основана на аппроксимации процесса риска винеровским процессом.</t>
  </si>
  <si>
    <t>Классическая асимптотическая формула справедлива для любых объемов портфеля страховщика.</t>
  </si>
  <si>
    <t>Классическая асимптотическая формула основана на применении центральной предельной теоремы.</t>
  </si>
  <si>
    <t>Индивидуальные иски в классической асимптотической формуле могут не иметь второго момента.</t>
  </si>
  <si>
    <t xml:space="preserve"> Классическая асимптотическая формула справедлива для классических процессов риска.</t>
  </si>
  <si>
    <t>Минимальный страховой взнос в классической асимптотической формуле не меньше средней величины индивидуального иска.</t>
  </si>
  <si>
    <t>Индивидуальные иски в классической асимптотической формуле предполагаются независимыми.</t>
  </si>
  <si>
    <t>Теорема о гарантированной оценке оптимальной ставки справедлива для любого объема портфеля.</t>
  </si>
  <si>
    <t>Получил 0, остальные были зеленые</t>
  </si>
  <si>
    <t>Гарантированная верхняя оценка ставки всегда оптимальна.</t>
  </si>
  <si>
    <t>Гарантированная оценка оптимальной ставки не превосходит единицу.</t>
  </si>
  <si>
    <t>ставка в [0;1]</t>
  </si>
  <si>
    <t>Оптимальная ставка умеренная среди достаточных</t>
  </si>
  <si>
    <t>Оптимальная ставка не превосходит гарантированную оценку ставки.</t>
  </si>
  <si>
    <t>по идее это оценка сверху</t>
  </si>
  <si>
    <t xml:space="preserve"> Минимальный страховой взнос в классической асимптотической формуле не больше средней величины индивидуального иска</t>
  </si>
  <si>
    <t>КАФ основана на нормальной аппроксимации вероятности неразорения.</t>
  </si>
  <si>
    <t>Оценка для вероятности разорения, полученная при помощи неравенства Хеффдинга, дает большие значения, чем оценка, основанная на нормальной аппроксимации</t>
  </si>
  <si>
    <t>Оценка для вероятности разорения, полученная при помощи неравенства Хеффдинга, дает меньшие значения, чем оценка, основанная на нормальной аппроксимации.</t>
  </si>
  <si>
    <t>Индивидуальные иски в КАФ могут не иметь второго момента.</t>
  </si>
  <si>
    <t>Квантиль нормального распределения в простейшей формуле для страховой ставки в условиях Ф-модели может принимать отрицательные значения</t>
  </si>
  <si>
    <t>Функция распределения итогового резерва страховщика в нуле принимает значение нуль.</t>
  </si>
  <si>
    <t>Премия в Ф-модели постоянна для всех полисов</t>
  </si>
  <si>
    <t>Ставка в Ф-модели постоянна для всех полисов</t>
  </si>
  <si>
    <t>Минимальный страховой взнос в КАФ не больше средней величины индивидуального иска.</t>
  </si>
  <si>
    <t>Страховая сумма — максимально возможная величина индивидуального иска по данному договору страхования.</t>
  </si>
  <si>
    <t>Страхователь — организация, занимающаяся страхованием.</t>
  </si>
  <si>
    <t>Страховщик -- организация, занимающаяся страхованием.</t>
  </si>
  <si>
    <t>Страховой случай -- инцидент, в результате которого страхователь понес убытки.</t>
  </si>
  <si>
    <t>Страховая премия — сумма, выплачиваемая страхователем страховщику при заключении договора страхования.</t>
  </si>
  <si>
    <t>Средняя прибыль по одному полису -- линейная функция рисковой надбавки.</t>
  </si>
  <si>
    <t>Простейшая формула для страховой ставки в условиях Ф-модели справедлива для любых объемов портфеля страховщика.</t>
  </si>
  <si>
    <t>Простейшая формула для страховой ставки в условиях Ф-модели основана на нормальной аппроксимации вероятности неразорения.</t>
  </si>
  <si>
    <t>Индивидуальные иски в простейшей формуле для страховой ставки в условиях Ф-модели могут не иметь второго момента.</t>
  </si>
  <si>
    <t>Дробь Ляпунова определена для любой случайной величины.</t>
  </si>
  <si>
    <t>Простейшая формула для страховой ставки в условиях Ф-модели обобщает аналогичный результат для классической модели.</t>
  </si>
  <si>
    <t>Случайная сумма с вырожденным индексом имеет решетчатое распределение тогда и только тогда, когда слагаемые имеют решетчатое распределения</t>
  </si>
  <si>
    <t>Модель с конечным источником -- частный случай модели с детерминированным объемом портфеля.</t>
  </si>
  <si>
    <t>КАФ справедлива для любых объемов портфеля страховщика.</t>
  </si>
  <si>
    <t>Рисковое страхование разделяют на модели коллективного риска и модели индивидуального риска</t>
  </si>
  <si>
    <t>Квантиль нормального распределения в классической асимптотической формуле может принимать отрицательные значения</t>
  </si>
  <si>
    <t>Квантиль нормального распределения в КАФ может принимать отрицательные значения.</t>
  </si>
  <si>
    <t>Гарантированная оценка оптимальной ставки возрастает при увеличении объема относительного начального резерва</t>
  </si>
  <si>
    <t>График изменения резерва страховщика в статических моделях не возрастает.</t>
  </si>
  <si>
    <t>Премия в Ф-модели постоянна для всех полисов.</t>
  </si>
  <si>
    <t>Функция распределения случайной сумма из неравенства Хеффдинга может принимать единичные значения</t>
  </si>
  <si>
    <t xml:space="preserve">да </t>
  </si>
  <si>
    <t>Там еще требовалось одинаковое распределние... Но это вроде подрузамевается в случайных суммах</t>
  </si>
  <si>
    <t>Математическое ожидание пуассоновской случайной суммы равняется произведению параметра пуассоновского распределения и второго момента слагаемого.</t>
  </si>
  <si>
    <t>равняется произведению параметров пуассоновских распределений</t>
  </si>
  <si>
    <t>График изменения резерва страховщика в динамических моделях не возрастает.</t>
  </si>
  <si>
    <t>График изменения резерва страховщика в статических моделях не возрастает</t>
  </si>
  <si>
    <t>ДА</t>
  </si>
  <si>
    <t>Страхователь — лицо, страхующее свои возможные убытки.</t>
  </si>
  <si>
    <t>Страховой случай — инцидент, в результате которого страхователь понес убытки</t>
  </si>
  <si>
    <t>Разорение — событие, при котором сумма страховых выплат страховщика в некоторый момент времени оказывается больше суммы его начального капитала и собранных страховых премий</t>
  </si>
  <si>
    <t>Разорение — событие, при котором капитал страховщика в некоторый момент времени оказывается отрицательным, что влечет приостановку процесса страхования</t>
  </si>
  <si>
    <t>Страховой случай — инцидент, в результате которого страховщик понес убытки</t>
  </si>
  <si>
    <t>Минимальный страховой взнос в КАФ не меньше средней величины индивидуального иска</t>
  </si>
  <si>
    <t>КАФ справедлива для классических процессов риска</t>
  </si>
  <si>
    <t>Ф-модель — это вид динамической модели страхования</t>
  </si>
  <si>
    <t>ПФСС справедлива для любых объемов портфеля страховщика</t>
  </si>
  <si>
    <t>ПФСС основана на аппроксимации процесса риска винеровским процессом</t>
  </si>
  <si>
    <t>ПФСС -- частный случай аналогичного результата для классической модели</t>
  </si>
  <si>
    <t>Индивидуальные иски в ПФСС могут не иметь второго момента</t>
  </si>
  <si>
    <t>Индивидуальный иск — итоговая сумма средств, выплаченная страховщиком по данному договору страхования.</t>
  </si>
  <si>
    <t>Индивидуальный иск — сумма средств, выплачиваемая при наступлении страхового случая</t>
  </si>
  <si>
    <t>Индивидуальный иск — итоговая сумма средств, выплаченная страхователем по данному договору страхования</t>
  </si>
  <si>
    <t>Индивидуальные иски в КАФ предполагаются независимыми</t>
  </si>
  <si>
    <t>Методом исключения в тесте</t>
  </si>
  <si>
    <t>Число потенциальных страхователей — случайная величина</t>
  </si>
  <si>
    <t>ПФСС основана на применении центральной предельной теоремы</t>
  </si>
  <si>
    <t>Минимальная ставка в ПФСС не больше средней величины относительного иска</t>
  </si>
  <si>
    <t>Неравенство Хеффдинга — частный случай центральной предельной теоремы</t>
  </si>
  <si>
    <t>Неравенство Хеффдинга — частный случай экспоненциальной оценки больших уклонений</t>
  </si>
  <si>
    <t>Безрисковое страхование разделяют на модели коллективного риска и модели индивидуального риска</t>
  </si>
  <si>
    <t>Страховая сумма -- оценочная стоимость объекта страхования</t>
  </si>
  <si>
    <t>Задачка</t>
  </si>
  <si>
    <t>про</t>
  </si>
  <si>
    <t>Траектория поступления премий в процессе риска Спарре Андерсена — ступенчатая функция</t>
  </si>
  <si>
    <t>видимо нет</t>
  </si>
  <si>
    <t>В динамических моделях процесс поступления премий всегда считается зависимым от процесса выплат.</t>
  </si>
  <si>
    <t>Вероятность разорения -- это вероятность пересечения случайным блужданием нулевого уровня.</t>
  </si>
  <si>
    <t>В слайде 112 явным образом подразумевается, что да</t>
  </si>
  <si>
    <t>Во время тест-периода страховщик может пользоваться краткосрочным беспроцентным кредитом для осуществления выплат.</t>
  </si>
  <si>
    <t>В дискретной динамической модели вероятность разорения -- это вероятность наступления неплатежеспособности страховщика во время тест-периода.</t>
  </si>
  <si>
    <t>В дискретной динамической модели тест-периоды всегда имеют фиксированную продолжительность</t>
  </si>
  <si>
    <t>В дискретной динамической модели вероятность разорения -- это вероятность наступления неплатежеспособности по итогам хотя бы одного тест-периода</t>
  </si>
  <si>
    <t>В дискретной динамической модели оптимальная ставка премии -- это ставка, обеспечивающая необходимую вероятность неразорения за один тест-период.</t>
  </si>
  <si>
    <t>не за один тест период, так в слайдах написано</t>
  </si>
  <si>
    <t>Вероятность разорения как функция ставки премии монотонно возрастает.</t>
  </si>
  <si>
    <t>В дискретной динамической модели оптимальная ставка премии может не удовлетворять условию средней безубыточности.</t>
  </si>
  <si>
    <t>В дискретной динамической модели вывод о продолжении деятельности страховщика делается только в том случае, если во время тест-периода не наступило разорение.</t>
  </si>
  <si>
    <t>Суммарная прибыль страховщика за k тест-периодов -- это однородный процесс.</t>
  </si>
  <si>
    <t>Суммарная прибыль страховщика за k тест-периодов — это процесс риска Спарре Андерсена</t>
  </si>
  <si>
    <t>Суммарная прибыль страховщика за k тест-периодов — это процесс Пуассона</t>
  </si>
  <si>
    <t>Величины страховых выплат могут принимать любые значения.</t>
  </si>
  <si>
    <t>Функция распределения момента разорения в нуле принимает значение нуль.</t>
  </si>
  <si>
    <t>Страховые контракты заключаются в фиксированные моменты времени.</t>
  </si>
  <si>
    <t>Среднее проекции процесса восстановления пропорционально моменту времени.</t>
  </si>
  <si>
    <t>Число страховых выплат к моменту внемени t -- это максимальный номер момента страхового случая, не превосходящего t.</t>
  </si>
  <si>
    <t>Математическое ожидание момента разорения существует.</t>
  </si>
  <si>
    <t>Среднее проекции пуассоновского процесса равняется интенсивности.</t>
  </si>
  <si>
    <t>Пуассоновский процесс однороден.</t>
  </si>
  <si>
    <t>слайд 107</t>
  </si>
  <si>
    <t>Траектории пуассоновского процесса не убывают.</t>
  </si>
  <si>
    <t>Нормальное распределение имеет наибольшую дифференциальную энтропию среди распределений с теми же средним и дисперсией.</t>
  </si>
  <si>
    <t>Проекции процесса Леви имеют пуассоновское распределение.</t>
  </si>
  <si>
    <t>Функция распределения проекции пуассоновского процесса стремится к стандартной нормальной функции распределения.</t>
  </si>
  <si>
    <t>Тест-период -- это время до наступления момента разорения страховщика.</t>
  </si>
  <si>
    <t>слайд 114</t>
  </si>
  <si>
    <t>https://imgur.com/a/yP401y6</t>
  </si>
  <si>
    <t>В динамических моделях процесс поступления премий всегда считается зависимым процесса выплат.</t>
  </si>
  <si>
    <t>Проекции любого процесса риска в моменты выплат можно представить как чайное блуждание.</t>
  </si>
  <si>
    <t>В динамических моделях процесс поступления премий считается независимым от лат.</t>
  </si>
  <si>
    <t>Вероятность разорения как функция ставки премии монотонно не возрастает.</t>
  </si>
  <si>
    <t>Промежутки времени между скачками процесса восстановления в среднем возрастают.</t>
  </si>
  <si>
    <t>Функция распределения страховых выплат в нуле положительна.</t>
  </si>
  <si>
    <t>Динамическая компонента резерва страховой компании — это сумма двух случайных сумм случайного числа слагаемых</t>
  </si>
  <si>
    <t>методом исключения да, остальные - зеленые</t>
  </si>
  <si>
    <t>Промежутки времени между скачками процесса восстановления независимы.</t>
  </si>
  <si>
    <t>Промежутки времени между скачками процесса восстановления одинаково распределены.</t>
  </si>
  <si>
    <t>Функция распределения момента разорения при стремлении аргумента к плюс бесконечности принимает значение единица.</t>
  </si>
  <si>
    <t>она несобственная</t>
  </si>
  <si>
    <t>Проекции пуассоновского процесса имеют пуассоновское распределение.</t>
  </si>
  <si>
    <t>Пуассоновский процесс асимптотически нормален.</t>
  </si>
  <si>
    <t>Дифференциальная энтропия показательного распределения больше дифференциальной энтропии нормального распределения.</t>
  </si>
  <si>
    <t>не всегда</t>
  </si>
  <si>
    <t>Процесс Леви -- частный случай пуассоновского процесса.</t>
  </si>
  <si>
    <t>Равномерная оценка расстояния между функциями распределения всегда лучше неравномерной.</t>
  </si>
  <si>
    <t>Интервалы времени между скачками пуассоновского процесса имеют равномерное распределение.</t>
  </si>
  <si>
    <t>оно показательное</t>
  </si>
  <si>
    <t>В дискретной динамической модели вероятность разорения -- это вероятность тупления неплатежеспособности по итогам хотя бы одного тест-периода.</t>
  </si>
  <si>
    <t>В дискретной динамической модели оптимальная ставка премии -- это ставка, обесспечивающая необходимую вероятность неразорения за один тест-период.</t>
  </si>
  <si>
    <t>Суммарная прибыль страховщика за k тест-периодов -- это процесс риска Спарре-Андерсена.</t>
  </si>
  <si>
    <t>В дискретной динамической модели вывод о продолжении деятельности аховщика делается только в том случае, если во время тест-периода не тупило разорение.</t>
  </si>
  <si>
    <t>Суммарная прибыль страховщика за k тест-периодов — это процесс Леви</t>
  </si>
  <si>
    <t>Суммарные потери страховой компании представляют собой процесс восстановления.</t>
  </si>
  <si>
    <t>Суммарные потери страховой компании представляют собой случайную сумму случайного числа слагаемых.</t>
  </si>
  <si>
    <t>В дискретной динамической модели оптимальная ставка премии -- это ставка, обеспечивающая необходимую вероятность неразорения за бесконечное число тест-периодов.</t>
  </si>
  <si>
    <t>Суммарная прибыль страховщика за k тест-периодов определяется начальным капиталом.</t>
  </si>
  <si>
    <t>Вероятность разорения монотонна по ставке премии.</t>
  </si>
  <si>
    <t>Проекции любого процесса риска в моменты выплат можно представить как случайное блуждание.</t>
  </si>
  <si>
    <t>Разорение страховщика может наступить во время тест-периода.</t>
  </si>
  <si>
    <t>В динамических моделях процесс поступления премий считается независимым от выплат.</t>
  </si>
  <si>
    <t>похоже, что это "нет" Там еще понормировать надо. Пожтоиу скорее нет</t>
  </si>
  <si>
    <t>Процесс риска Спарре Андерсена -- частный случай процессса риска Крамера--Лундберга</t>
  </si>
  <si>
    <t>Процесс риска Крамера-Лундберга — частный случай процессса риска Спарре Андерсена</t>
  </si>
  <si>
    <t>еще что то одно верно</t>
  </si>
  <si>
    <t>Размеры страховых выплат суть случайные величины.</t>
  </si>
  <si>
    <t>Момент разорения — это несобственная случайная величина</t>
  </si>
  <si>
    <t>Момент разорения -- это собственная случайная величина.</t>
  </si>
  <si>
    <t>Вероятность разорения определена только для положительного начального капитала.</t>
  </si>
  <si>
    <t>Среднее проекции процесса риска пропорционально квадрату момента времени.</t>
  </si>
  <si>
    <t>Сумма вероятности разорения и вероятности неразорения равняется единице.</t>
  </si>
  <si>
    <t>Проекции пуассоновского процесса не имеют дисперсии.</t>
  </si>
  <si>
    <t>Траектории пуассоновского процесса имеют пуассоновское распределение.</t>
  </si>
  <si>
    <t>Пуассоновский процесс -- частный случай процесса Леви.</t>
  </si>
  <si>
    <t>википелия</t>
  </si>
  <si>
    <t>Процесс Леви обладает независимыми приращениями.</t>
  </si>
  <si>
    <t>википедия</t>
  </si>
  <si>
    <t>Показательное распределение имеет наибольшую дифференциальную энтропию среди неотрицательных распределений с тем же средним.</t>
  </si>
  <si>
    <t>Нормальное распределение имеет наибольшую дифференциальную энтропию среди неотрицательных распределений.</t>
  </si>
  <si>
    <t>a. В дискретной динамической модели тест-периоды всегда имеют фиксированную продолжительность.</t>
  </si>
  <si>
    <t>нет(??)</t>
  </si>
  <si>
    <t>Тест-период -- это период времени, на котором рассматривается функционирование страховщика.</t>
  </si>
  <si>
    <t>В дискретной динамической модели вывод о разорении страховщика делается по итогам тест-периода.</t>
  </si>
  <si>
    <t>114 слайд</t>
  </si>
  <si>
    <t>Вероятность разорения -- это вероятность пересечения случайным блужданием заданного положительного уровня.</t>
  </si>
  <si>
    <t>В Ф-модели премии и выплаты по конкретному договору являются независимыми случайными величинами.</t>
  </si>
  <si>
    <t>В Ф-модели премии и выплаты по конкретному договору являются зависимыми.</t>
  </si>
  <si>
    <t>Интервалы времени между скачками пуассоновского процесса имеют показательное распределение</t>
  </si>
  <si>
    <t>110 слайд - между соседними скачками</t>
  </si>
  <si>
    <t>Траектории процесса Леви не убывают</t>
  </si>
  <si>
    <t>вроде график похож на лесенку. На лесенку похож процесс пуассона, а это лишь частный случай процесса Леви</t>
  </si>
  <si>
    <t xml:space="preserve">пример процесса с произвольными траеткориями - броуновское движение </t>
  </si>
  <si>
    <t>Проекции пуассоновского процесса имеют пуассоновское распределение с параметром, равным интенсивности</t>
  </si>
  <si>
    <t>Дифференциальная энтропия равномерного распределения больше дифференциальной энтропии показательного распределения</t>
  </si>
  <si>
    <t>Почти все траектории пуассоновского процесса выходят из нуля</t>
  </si>
  <si>
    <t>Квантиль любого порядка момента разорения существует.</t>
  </si>
  <si>
    <t>Проекции процесса риска Спарре Андерсена в моменты выплат представляют собой случайное блуждание.</t>
  </si>
  <si>
    <t>Тест-период -- это промежуток времени, в течение которого в страховой фонд поступают страховые премии и производятся выплаты по страховым случаям.</t>
  </si>
  <si>
    <t>Поступление страховых требований процесса риска Спарре Андерсена всегда описывается пуассоновским процессом.</t>
  </si>
  <si>
    <t>Процесс риска Спарре Андерсена -- частный случай процессса риска Крамера--Лундберга.</t>
  </si>
  <si>
    <t>В дискретной динамической модели вывод о продолжении деятельности страховщика делается только в том случае, если во время тест-периода не наступило разорение</t>
  </si>
  <si>
    <t xml:space="preserve"> Процесс риска Крамера--Лундберга -- частный случай процессса риска Спарре Андерсена.</t>
  </si>
  <si>
    <t xml:space="preserve"> Вероятность разорения определена только для положительного начального капитала.</t>
  </si>
  <si>
    <t>Среднее проекции процесса риска пропорционально квадрату момента времени</t>
  </si>
  <si>
    <t>Суммарная прибыль страховщика за k тест-периодов -- это процесс с независимыми приращениями.</t>
  </si>
  <si>
    <t>слайд 117</t>
  </si>
  <si>
    <t>Вероятность разорения — это вероятность наступления неплатежеспособности по итогам хотя бы одного тест-периода</t>
  </si>
  <si>
    <t>Тест-периоды всегда имеют фиксированную продолжительность.</t>
  </si>
  <si>
    <t xml:space="preserve">Формулировка </t>
  </si>
  <si>
    <t>В правильном ответе учитываются два верных знака после запятой.</t>
  </si>
  <si>
    <t>Комменты</t>
  </si>
  <si>
    <t>Найдите значение характеристической функции стандартного нормального распределения в точке 1,8</t>
  </si>
  <si>
    <t>0.19789869908</t>
  </si>
  <si>
    <t>0.19</t>
  </si>
  <si>
    <t>Найдите значение величины тарифа в принципе среднего значения с экзогенным параметром, равным 0,6, для суммарного иска, имеющего гамма-распределение с параметром формы 3 и масштаба 3.</t>
  </si>
  <si>
    <t>Использовались обозначения из википедии с ка и тета, видимо, нужны альфа и бета, причем по сравнению с википедией, у него альфа и бета наоборот</t>
  </si>
  <si>
    <t>Найдите значение величины тарифа в принципе стандартного отклонения с экзогенным параметром, равным 0,2, для суммарного иска, имеющего гамма-распределение с параметром формы 4 и масштаба 2</t>
  </si>
  <si>
    <t>Найдите значение классической дроби Ляпунова для пуассоновской случайной величины с параметром 0,7</t>
  </si>
  <si>
    <t>посчитал вольфрамом: X~Poisson(0.7), EV|X-0.7|^3/((0.7)^(3/2))</t>
  </si>
  <si>
    <t>Найдите значение величины тарифа в принципе стандартного отклонения с экзогенным параметром, равным 0,9, для суммарного иска, имеющего гамма-распределение с параметром формы 3 и масштаба 4.</t>
  </si>
  <si>
    <t>D = EX + λ √ DX, λ ≥ 0.</t>
  </si>
  <si>
    <t>1.933333333</t>
  </si>
  <si>
    <t>3/4 + 0.9 * (3/16) ** 0.5=1.13971</t>
  </si>
  <si>
    <t>Найдите значение величины тарифа в принципе среднего значения с экзогенным параметром, равным 0,1, для суммарного иска, имеющего гамма-распределение с параметром формы 3 и масштаба 1</t>
  </si>
  <si>
    <t>считалось, что бета - масштаб, альфа - форма, видимо, наоборот</t>
  </si>
  <si>
    <t>0.366666</t>
  </si>
  <si>
    <t>Найдите значение классической дроби Ляпунова для пуассоновской случайной величины с параметром 0,3</t>
  </si>
  <si>
    <t>2.0692</t>
  </si>
  <si>
    <t>посчитал вольфрамом: X~Poisson(0.3), EV|X-0.3|^3/((0.3)^(3/2))</t>
  </si>
  <si>
    <t>Найдите значение характеристической функции стандартного нормального распределения в точке 2</t>
  </si>
  <si>
    <t>0.13</t>
  </si>
  <si>
    <t>Найдите значение величины тарифа в принципе стандартного отклонения с экзогенным параметром, равным 0,8, для суммарного иска, имеющего гамма-распределение с параметром формы 4 и масштаба 5. В правильном ответе учитываются два верных знака после запятой.</t>
  </si>
  <si>
    <t>Найдите значение величины тарифа в принципе среднего значения с экзогенным параметром, равным 0,9, для суммарного иска, имеющего гамма-распределение с параметром формы 5 и масштаба 1. В правильном ответе учитываются два верных знака после запятой.</t>
  </si>
  <si>
    <t>Найдите значение характеристической функции стандартного нормального распределения в точке 1,4. В правильном ответе учитываются два верных знака после запятой.</t>
  </si>
  <si>
    <t>0.375311...</t>
  </si>
  <si>
    <t>НЕ НАДО ОКРУГЛЯТЬ!!!!!!!!!!!!!11111111</t>
  </si>
  <si>
    <t>Найдите значение классической дроби Ляпунова для пуассоновской случайной величины с параметром 1,0. В правильном ответе учитываются два верных знака после запятой.</t>
  </si>
  <si>
    <t>1.73576</t>
  </si>
  <si>
    <t>Найдите значение величины тарифа в принципе среднего значения с экзогенным параметром, равным 0,7, для суммарного иска, имеющего гамма-распределение с параметром формы 5 и масштаба 4. В правильном ответе учитываются два верных знака после запятой.</t>
  </si>
  <si>
    <t>D = (1 + λ) EX = (1 + 0.7) (5 / 4) = 2.125</t>
  </si>
  <si>
    <t>Найдите значение классической дроби Ляпунова для пуассоновской случайной величины с параметром 0,5. В правильном ответе учитываются два верных знака после запятой.</t>
  </si>
  <si>
    <t>1.84</t>
  </si>
  <si>
    <t>X~Poisson(0.5), 
EV|X-0.5|^3/((0.5)^(3/2))</t>
  </si>
  <si>
    <t>Найдите значение величины тарифа в принципе стандартного отклонения с экзогенным параметром, равным 0,3, для суммарного иска, имеющего гамма-распределение с параметром формы 5 и масштаба 3. В правильном ответе учитываются два верных знака после запятой.</t>
  </si>
  <si>
    <t>1.89</t>
  </si>
  <si>
    <t>D = EX + λ √ DX = (5 / 3) + 0.3 * √ (5 / 9) = 1.89027347</t>
  </si>
  <si>
    <t>1.89027347</t>
  </si>
  <si>
    <t>Найдите значение характеристической функции стандартного нормального распределения в точке 1,2. В правильном ответе учитываются два верных знака после запятой.</t>
  </si>
  <si>
    <t>0.48</t>
  </si>
  <si>
    <t>exp(-((1.2)^2)/2) = 0.486752</t>
  </si>
  <si>
    <t>Найдите значение классической дроби Ляпунова для пуассоновской случайной величины с параметром 0,4. В правильном ответе учитываются два верных знака после запятой.</t>
  </si>
  <si>
    <t>Найдите значение величины тарифа в принципе стандартного отклонения с экзогенным параметром, равным 1, для суммарного иска, имеющего гамма-распределение с параметром формы 4 и масштаба 4. В правильном ответе учитываются два верных знака после запятой.</t>
  </si>
  <si>
    <t>1.50</t>
  </si>
  <si>
    <t>Найдите значение величины тарифа в принципе среднего значения с экзогенным параметром, равным 1, для суммарного иска, имеющего гамма-распределение с параметром формы 4 и масштаба 4. В правильном ответе учитываются два верных знака после запятой.</t>
  </si>
  <si>
    <t>2.00</t>
  </si>
  <si>
    <t>Найдите значение классической дроби Ляпунова для пуассоновской случайной величины с параметром 0,1. В правильном ответе учитываются два верных знака после запятой.</t>
  </si>
  <si>
    <t>3.21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</si>
  <si>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1,2, а объем портфеля равен 24.</t>
  </si>
  <si>
    <t>0.6097668310645066</t>
  </si>
  <si>
    <t>1/2 + (sqrt(1/12)*sqrt(2)*1.282) / sqrt(24 - 1.282)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</si>
  <si>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2,0, а объем портфеля равен 60.</t>
  </si>
  <si>
    <t>0.582723797844338</t>
  </si>
  <si>
    <t>Найти математическое ожидание конечного капитала страховщика при начальном капитале, равном 50, объеме портфеля, имеющем пуассоновское распределение с параметром 0,9, если прибыли по каждому договору страхования имеют показательное распределение с параметром 1,6.</t>
  </si>
  <si>
    <t>50.5625</t>
  </si>
  <si>
    <t>F = lambda r, L, X: r + L * (1 / X)</t>
  </si>
  <si>
    <t>Пусть ξ1, …, ξN, где N = 11, -- независимые одинаково распределенные центрированные случайные величины, ограниченные числом 40 и имеющие дисперсию 3. При помощи неравенства Хеффдинга оценить сверху хвост функции распределения их среднего арифметического в точке 2,5.</t>
  </si>
  <si>
    <t>0.15961055229784052</t>
  </si>
  <si>
    <t>В правильном ответе учитываются три верных знака после запятой.</t>
  </si>
  <si>
    <t>При помощи экспоненциальной оценки мажорировать в точке 2,3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3</t>
  </si>
  <si>
    <t>0.20562150150987976</t>
  </si>
  <si>
    <t>0.2056215015098798</t>
  </si>
  <si>
    <t>0.18605402851887676</t>
  </si>
  <si>
    <t>0.934</t>
  </si>
  <si>
    <t>Найти дисперсию конечного капитала страховщика при начальном капитале, равном 50, объеме портфеля, имеющем пуассоновское распределение с параметром 0,9, если прибыли по каждому договору страхования имеют показательное распределение с параметром 1,6.</t>
  </si>
  <si>
    <t>0.703125</t>
  </si>
  <si>
    <t>По какой формуле это считается?</t>
  </si>
  <si>
    <t>слайд 55, в самом конце</t>
  </si>
  <si>
    <t>2 * 0.9 / 1.6^2</t>
  </si>
  <si>
    <t>Найти математическое ожидание конечного капитала страховщика при начальном капитале, равном 30, объеме портфеля, имеющем пуассоновское распределение с параметром 1,4, если прибыли по каждому договору страхования имеют показательное распределение с параметром 1,2. В правильном ответе учитываются два верных знака после запятой.</t>
  </si>
  <si>
    <t>считал как начальный капитал плюс пуассоновская сумма показательных величин</t>
  </si>
  <si>
    <t>Пусть ξ1, …, ξN, где N = 13, -- независимые одинаково распределенные центрированные случайные величины, ограниченные числом 20 и имеющие дисперсию 5. При помощи неравенства Хеффдинга оценить сверху хвост функции распределения их среднего арифметического в точке 2. В правильном ответе учитываются три верных знака после запятой.</t>
  </si>
  <si>
    <t>0.14138486869573158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</si>
  <si>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1,2, а объем портфеля равен 60. В правильном ответе учитываются два верных знака после запятой.</t>
  </si>
  <si>
    <t>0.97</t>
  </si>
  <si>
    <t>0.9712063297405633</t>
  </si>
  <si>
    <t>При помощи экспоненциальной оценки мажорировать в точке 2,4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2,5. В правильном ответе учитываются три верных знака после запятой.</t>
  </si>
  <si>
    <t>0.203</t>
  </si>
  <si>
    <t>0.20345263772525343</t>
  </si>
  <si>
    <t>0.20345263772525346</t>
  </si>
  <si>
    <t>Найти дисперсию конечного капитала страховщика при начальном капитале, равном 30, объеме портфеля, имеющем пуассоновское распределение с параметром 1,7, если прибыли по каждому договору страхования имеют показательное распределение с параметром 0,8. В правильном ответе учитываются два верных знака после запятой.</t>
  </si>
  <si>
    <t>5.31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</si>
  <si>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1,6, а объем портфеля равен 32. В правильном ответе учитываются три верных знака после запятой.</t>
  </si>
  <si>
    <t>0.594</t>
  </si>
  <si>
    <t>0.5943975716384231</t>
  </si>
  <si>
    <t>Пусть ξ1, …, ξN, где N = 8, -- независимые одинаково распределенные центрированные случайные величины, ограниченные числом 50 и имеющие дисперсию 4. При помощи неравенства Хеффдинга оценить сверху хвост функции распределения их среднего арифметического в точке 2. В правильном ответе учитываются три верных знака после запятой.</t>
  </si>
  <si>
    <t>0.4632213184888827</t>
  </si>
  <si>
    <t>Найти дисперсию конечного капитала страховщика при начальном капитале, равном 50, объеме портфеля, имеющем пуассоновское распределение с параметром 1,7, если прибыли по каждому договору страхования имеют показательное распределение с параметром 0,9. В правильном ответе учитываются два верных знака после запятой.</t>
  </si>
  <si>
    <t>4.197530864197531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</si>
  <si>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0,8, а объем портфеля равен 70. В правильном ответе учитываются два верных знака после запятой.</t>
  </si>
  <si>
    <t>1.4414683869345235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</si>
  <si>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1,8, а объем портфеля равен 45. В правильном ответе учитываются три верных знака после запятой.</t>
  </si>
  <si>
    <t>0.5791276176050704</t>
  </si>
  <si>
    <t>При помощи экспоненциальной оценки мажорировать в точке 2,1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1. В правильном ответе учитываются три верных знака после запятой.</t>
  </si>
  <si>
    <t>0.37794436030950107</t>
  </si>
  <si>
    <t>Найти математическое ожидание конечного капитала страховщика при начальном капитале, равном 10, объеме портфеля, имеющем пуассоновское распределение с параметром 2, если прибыли по каждому договору страхования имеют показательное распределение с параметром 0,5. В правильном ответе учитываются два верных знака после запятой.</t>
  </si>
  <si>
    <t>14.0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</si>
  <si>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2, а объем портфеля равен 50. В правильном ответе учитываются три верных знака после запятой.</t>
  </si>
  <si>
    <t>0.574</t>
  </si>
  <si>
    <t>0.5749572657131223</t>
  </si>
  <si>
    <t>Найти дисперсию конечного капитала страховщика при начальном капитале, равном 40, объеме портфеля, имеющем пуассоновское распределение с параметром 0,8, если прибыли по каждому договору страхования имеют показательное распределение с параметром 1,8. В правильном ответе учитываются два верных знака после запятой.</t>
  </si>
  <si>
    <t>0.49</t>
  </si>
  <si>
    <t>0.6913580246913581</t>
  </si>
  <si>
    <t>0.49382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</si>
  <si>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1,1, а объем портфеля равен 50. В правильном ответе учитываются два верных знака после запятой.</t>
  </si>
  <si>
    <t>При помощи экспоненциальной оценки мажорировать в точке 2,5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2. В правильном ответе учитываются три верных знака после запятой.</t>
  </si>
  <si>
    <t>0.10042220348285663</t>
  </si>
  <si>
    <t>Пусть ξ1, …, ξN, где N = 13, -- независимые одинаково распределенные центрированные случайные величины, ограниченные числом 20 и имеющие дисперсию 4. При помощи неравенства Хеффдинга оценить сверху хвост функции распределения их среднего арифметического в точке 3. В правильном ответе учитываются три верных знака после запятой.</t>
  </si>
  <si>
    <t>0.019</t>
  </si>
  <si>
    <t>0.01960771729303123</t>
  </si>
  <si>
    <t>Найти математическое ожидание конечного капитала страховщика при начальном капитале, равном 40, объеме портфеля, имеющем пуассоновское распределение с параметром 0,8, если прибыли по каждому договору страхования имеют показательное распределение с параметром 1,7. В правильном ответе учитываются два верных знака после запятой.</t>
  </si>
  <si>
    <t>40.47</t>
  </si>
  <si>
    <t>40 + (0.8 / 1.7) = 40.4705882</t>
  </si>
  <si>
    <t>Найти математическое ожидание конечного капитала страховщика при начальном капитале, равном 40, объеме портфеля, имеющем пуассоновское распределение с параметром 1,8, если прибыли по каждому договору страхования имеют показательное распределение с параметром 0,8. В правильном ответе учитываются два верных знака после запятой.</t>
  </si>
  <si>
    <t>42.25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</si>
  <si>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0,9, а объем портфеля равен 80. В правильном ответе учитываются два верных знака после запятой.</t>
  </si>
  <si>
    <t>1.25</t>
  </si>
  <si>
    <t>1.270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</si>
  <si>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1,1, а объем портфеля равен 31. В правильном ответе учитываются три верных знака после запятой.</t>
  </si>
  <si>
    <t>0.591</t>
  </si>
  <si>
    <t>0.5959</t>
  </si>
  <si>
    <t>Пусть ξ1, …, ξN, где N = 16, -- независимые одинаково распределенные центрированные случайные величины, ограниченные числом 50 и имеющие дисперсию 2. При помощи неравенства Хеффдинга оценить сверху хвост функции распределения их среднего арифметического в точке 3. В правильном ответе учитываются три верных знака после запятой.</t>
  </si>
  <si>
    <t>0.0376</t>
  </si>
  <si>
    <t>Очень странно. Проверил формулу на ваших ответах выше, но в моем варианте что-то она не заработала np.exp(-N*G2*(1+L*t/G2)*np.log(1+L*t/G2)/(L**2+G2) - N*(L**2)*(1-t/L)*np.log(1-t/L)/(L**2+G2))</t>
  </si>
  <si>
    <t>Найти дисперсию конечного капитала страховщика при начальном капитале, равном 40, объеме портфеля, имеющем пуассоновское распределение с параметром 0,8, если прибыли по каждому договору страхования имеют показательное распределение с параметром 1,7. В правильном ответе учитываются два верных знака после запятой.</t>
  </si>
  <si>
    <t>ответ</t>
  </si>
  <si>
    <t>Найти математическое ожидание проекции в точке 2 процесса риска Крамера--Лундберга при начальном капитале, равном 40, коэффициенте поступления страховых премий, равном 0,7, и выплатами, имеющим показательное распределение с параметром 4. Процесс, описывающий число выплат, имеет интенсивность 2. В правильном ответе учитываются два верных знака после запятой.</t>
  </si>
  <si>
    <t>40.4</t>
  </si>
  <si>
    <t>с106</t>
  </si>
  <si>
    <t xml:space="preserve">R = r + ct - ג * t / a, где a -- коэффициент показательного распределения, ג -- интенсивность процесса 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</si>
  <si>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0,7 пуассоновского процесса с интенсивностью 1,5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</si>
  <si>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0.45867303428581063</t>
  </si>
  <si>
    <t>слайды с110</t>
  </si>
  <si>
    <t>F = lambda const, intensity, point: const / ((intensity*point) ** 0.5)</t>
  </si>
  <si>
    <t>Amserms for tamsksm</t>
  </si>
  <si>
    <t>Оценить при помощи аналога неравенства Лундберга вероятность разорения в дискретной динамической модели с начальным капиталом, равным 2, если для суммарной прибыли за тест-период W уравнение E e-sW = 1 имеет решение, равное 0,1. В правильном ответе учитываются три верных знака после запятой.</t>
  </si>
  <si>
    <t>0.8187307530779818</t>
  </si>
  <si>
    <t>слайды с118</t>
  </si>
  <si>
    <t>Найти значение производящей функции в точке 0,5 проекции в точке 1,1 пуассоновского процесса с интенсивностью 0,7. В правильном ответе учитываются три верных знака после запятой.</t>
  </si>
  <si>
    <t>1.4696143214411443</t>
  </si>
  <si>
    <t>стр 108</t>
  </si>
  <si>
    <t>При помощи неравномерной оценки оценить расстояние в точке 3,1 между функцией распределения центрированной и нормированной проекции в точке 1,7 пуассоновского процесса с интенсивностью 1,1 и стандартной нормальной функцией распределения. В правильном ответе учитываются три верных знака после запятой.</t>
  </si>
  <si>
    <t>можно формулу?</t>
  </si>
  <si>
    <t>При помощи неравномерной оценки оценить расстояние в точке 3,2 между функцией распределения центрированной и нормированной проекции в точке 1,6 пуассоновского процесса с интенсивностью 1,3 и стандартной нормальной функцией распределения. В правильном ответе учитываются три верных знака после запятой.</t>
  </si>
  <si>
    <t>0.6570720163767222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</si>
  <si>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1,9 пуассоновского процесса с интенсивностью 0,8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</si>
  <si>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0.38122033965729196</t>
  </si>
  <si>
    <t>Оценить при помощи аналога неравенства Лундберга вероятность разорения в дискретной динамической модели с начальным капиталом, равным 5, если для суммарной прибыли за тест-период W уравнение E e-sW = 1 имеет решение, равное 0,2. В правильном ответе учитываются три верных знака после запятой.</t>
  </si>
  <si>
    <t>0.36787944117144233</t>
  </si>
  <si>
    <t>Найти математическое ожидание проекции в точке 6 процесса риска Крамера--Лундберга при начальном капитале, равном 40, коэффициенте поступления страховых премий, равном 1,7, и выплатами, имеющим показательное распределение с параметром 1. Процесс, описывающий число выплат, имеет интенсивность 2. В правильном ответе учитываются два верных знака после запятой.</t>
  </si>
  <si>
    <t>38.2</t>
  </si>
  <si>
    <t>Найти значение производящей функции в точке 0,2 проекции в точке 1,9 пуассоновского процесса с интенсивностью 0,8. В правильном ответе учитываются три верных знака после запятой.</t>
  </si>
  <si>
    <t>0.296</t>
  </si>
  <si>
    <t>https://www.wolframalpha.com/input/?i=e%5E%28%28-1+%2B+s%29+t+%CE%BB%29%2C+%CE%BB%3D0.8%2C+t%3D1.9%2C+s%3D0.2</t>
  </si>
  <si>
    <t>Найти значение производящей функции в точке 0,8 проекции в точке 1,6 пуассоновского процесса с интенсивностью 1,4.</t>
  </si>
  <si>
    <t>0.6389046840319164</t>
  </si>
  <si>
    <t>6.001443358210745</t>
  </si>
  <si>
    <t>Оценить при помощи аналога неравенства Лундберга вероятность разорения в дискретной динамической модели с начальным капиталом, равным 1, если для суммарной прибыли за тест-период W уравнение E e-sW = 1 имеет решение, равное 0,1.</t>
  </si>
  <si>
    <t>0.904837</t>
  </si>
  <si>
    <t>0.9048374180359595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</si>
  <si>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0,5 пуассоновского процесса с интенсивностью 2,0 и стандартной нормальной функцией распределения. Значение константы положить равным 0,47.</t>
  </si>
  <si>
    <t>0.47</t>
  </si>
  <si>
    <t>Найти математическое ожидание проекции в точке 4 процесса риска Крамера--Лундберга при начальном капитале, равном 30, коэффициенте поступления страховых премий, равном 1,2, и выплатами, имеющим показательное распределение с параметром 3. Процесс, описывающий число выплат, имеет интенсивность 5.</t>
  </si>
  <si>
    <t>28.13333333333333</t>
  </si>
  <si>
    <t>При помощи неравномерной оценки оценить расстояние в точке 3,5 между функцией распределения центрированной и нормированной проекции в точке 1,1 пуассоновского процесса с интенсивностью 0,8 и стандартной нормальной функцией распределения.</t>
  </si>
  <si>
    <t>0.7774840938324254</t>
  </si>
  <si>
    <t>Оценить при помощи аналога неравенства Лундберга вероятность разорения в дискретной динамической модели с начальным капиталом, равным 1, если для суммарной прибыли за тест-период W уравнение E e-sW = 1 имеет решение, равное 0,3. В правильном ответе учитываются три верных знака после запятой.</t>
  </si>
  <si>
    <t>0.740</t>
  </si>
  <si>
    <t>https://www.wolframalpha.com/input/?i=e%5E%28-s_0+*+r%29%2C+s_0+%3D0.3%2C+r+%3D+1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</si>
  <si>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0,5 пуассоновского процесса с интенсивностью 1,9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</si>
  <si>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0.482</t>
  </si>
  <si>
    <t>Найти математическое ожидание проекции в точке 5 процесса риска Крамера--Лундберга при начальном капитале, равном 50, коэффициенте поступления страховых премий, равном 1,4, и выплатами, имеющим показательное распределение с параметром 2. Процесс, описывающий число выплат, имеет интенсивность 1. В правильном ответе учитываются два верных знака после запятой.</t>
  </si>
  <si>
    <t>54.50</t>
  </si>
  <si>
    <t>Найти значение производящей функции в точке 0,1 проекции в точке 1,8 пуассоновского процесса с интенсивностью 0,9. В правильном ответе учитываются три верных знака после запятой.</t>
  </si>
  <si>
    <t>0.232</t>
  </si>
  <si>
    <t>При помощи неравномерной оценки оценить расстояние в точке 3,4 между функцией распределения центрированной и нормированной проекции в точке 0,5 пуассоновского процесса с интенсивностью 2 и стандартной нормальной функцией распределения. В правильном ответе учитываются три верных знака после запятой.</t>
  </si>
  <si>
    <t>0.793</t>
  </si>
  <si>
    <t>При помощи неравномерной оценки оценить расстояние в точке 3,8 между функцией распределения центрированной и нормированной проекции в точке 0,7 пуассоновского процесса с интенсивностью 1,5 и стандартной нормальной функцией распределения. В правильном ответе учитываются три верных знака после запятой.</t>
  </si>
  <si>
    <t>0.558</t>
  </si>
  <si>
    <t>При помощи неравномерной оценки оценить расстояние в точке 3,3 между функцией распределения центрированной и нормированной проекции в точке 1,5 пуассоновского процесса с интенсивностью 1,6 и стандартной нормальной функцией распределения. В правильном ответе учитываются три верных знака после запятой.</t>
  </si>
  <si>
    <t>При помощи неравномерной оценки оценить расстояние в точке 3,9 между функцией распределения центрированной и нормированной проекции в точке 0,5 пуассоновского процесса с интенсивностью 1,9 и стандартной нормальной функцией распределения. В правильном ответе учитываются три верных знака после запятой.</t>
  </si>
  <si>
    <t>0.544</t>
  </si>
  <si>
    <t>https://www.wolframalpha.com/input/?i=32%2F%28%28lambda+*+t%29+**+0.5+*+%281+%2B+%7Cx%7C**3%29%29%2C+lambda%3D1.9%2C+x%3D3.9%2C+t+%3D+0.5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</si>
  <si>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1,1 пуассоновского процесса с интенсивностью 0,8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</si>
  <si>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0.501</t>
  </si>
  <si>
    <t>https://www.wolframalpha.com/input/?i=C+%2F+%28lambda+*+t%29+**+0.5%2C+C+%3D0.47%2C+lambda%3D0.8%2C+t+%3D+1.1</t>
  </si>
  <si>
    <t xml:space="preserve"> Python</t>
  </si>
  <si>
    <t>Wolfram</t>
  </si>
  <si>
    <t>Количество засчитанных ответов</t>
  </si>
  <si>
    <t>Найдите значение классической дроби Ляпунова для пуассоновской случайной величины с параметром a.</t>
  </si>
  <si>
    <t>?</t>
  </si>
  <si>
    <t>https://www.wolframalpha.com/input/?i=P%3D0.1%2C+X%7EPoisson%28P%29%2C+EV%7CX-P%7C%5E3%2F%28%28P%29%5E%283%2F2%29%29</t>
  </si>
  <si>
    <t>Найдите значение характеристической функции стандартного нормального распределения в точке x.</t>
  </si>
  <si>
    <t>from numpy import exp
F = lambda a: exp(-(a**2)/2)
F(x)</t>
  </si>
  <si>
    <t>Найдите значение величины тарифа в принципе стандартного отклонения с экзогенным параметром, равным x, для суммарного иска, имеющего гамма-распределение с параметром формы y и масштаба z.</t>
  </si>
  <si>
    <t>F = lambda a, b, c: b/c + a * (b / c**2)**0.5
F(x, y, z)</t>
  </si>
  <si>
    <t>Найдите значение величины тарифа в принципе среднего значения с экзогенным параметром, равным a, для суммарного иска, имеющего гамма-распределение с параметром формы b и масштаба c.</t>
  </si>
  <si>
    <t>F = lambda a, b, c: (1 + a) * (b / c)
F(x, y, z)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</si>
  <si>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x, а объем портфеля равен y.</t>
  </si>
  <si>
    <t>F = lambda a, b: 1/2 + ((1/12)**0.5) * (2**0.5) * 1.282 / ((b - 1.282)**0.5)
F(x, y)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</si>
  <si>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x, а объем портфеля равен y.</t>
  </si>
  <si>
    <t>mu = x
N = y
Fi = 1.28159
A = 1/mu
B = 1/mu
A + B * Fi / N**0.5</t>
  </si>
  <si>
    <t>Найти математическое ожидание конечного капитала страховщика при начальном капитале, равном x, объеме портфеля, имеющем пуассоновское распределение с параметром y, если прибыли по каждому договору страхования имеют показательное распределение с параметром z.</t>
  </si>
  <si>
    <t>F = lambda a, b, c: a + b * (1 / c)
F(x, y, z)</t>
  </si>
  <si>
    <t>Пусть ξ1, …, ξN, где N = x, -- независимые одинаково распределенные центрированные случайные величины, ограниченные числом y и имеющие дисперсию z. При помощи неравенства Хеффдинга оценить сверху хвост функции распределения их среднего арифметического в точке p.</t>
  </si>
  <si>
    <t>from numpy import exp, log
F = lambda N, G2, t, L: exp(-N*G2*(1+L*t/G2)*log(1+L*t/G2)/(L**2+G2) - N*(L**2)*(1-t/L)*log(1-t/L)/(L**2+G2))
F(x, z, p, y)</t>
  </si>
  <si>
    <t>Найти дисперсию конечного капитала страховщика при начальном капитале, равном x, объеме портфеля, имеющем пуассоновское распределение с параметром y, если прибыли по каждому договору страхования имеют показательное распределение с параметром z.</t>
  </si>
  <si>
    <t>F = lambda a, b, c: 2 * b / c**2
F(x, y, z)</t>
  </si>
  <si>
    <t>При помощи экспоненциальной оценки мажорировать в точке x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y.</t>
  </si>
  <si>
    <t>???</t>
  </si>
  <si>
    <t>Формула на слайде 91, но подставляем мы явно как-то не так</t>
  </si>
  <si>
    <t>Найти математическое ожидание проекции в точке x процесса риска Крамера--Лундберга при начальном капитале, равном y, коэффициенте поступления страховых премий, равном z, и выплатами, имеющим показательное распределение с параметром p. Процесс, описывающий число выплат, имеет интенсивность q.</t>
  </si>
  <si>
    <t>F = lambda a, b, c, d, e: b + c * a - e * a / d
F(x, y, z, p, q)</t>
  </si>
  <si>
    <t xml:space="preserve">
https://www.wolframalpha.com/input/?i=r+%2B+c+*+t+-+%28t+%CE%BB%29%2Fp%2C+t+%3D+4%2C+r%3D20%2C+c%3D1.5%2C+p%3D1%2C+%CE%BB%3D4</t>
  </si>
  <si>
    <r>
      <rPr/>
      <t xml:space="preserve">Тоже вывел формулу, но ответ не засчитало </t>
    </r>
    <r>
      <rPr>
        <color rgb="FF1155CC"/>
        <u/>
      </rPr>
      <t>https://www.wolframalpha.com/input/?i=r+%2B+c+*+t+-+%28t+%CE%BB%29%2Fp%2C+t+%3D+3%2C+r%3D10%2C+c%3D1.4%2C+p%3D1%2C+%CE%BB%3D5</t>
    </r>
    <r>
      <rPr/>
      <t xml:space="preserve"> -- ответ не засчитан</t>
    </r>
  </si>
  <si>
    <t>Моя питоновская прокатила</t>
  </si>
  <si>
    <t>Найти значение производящей функции в точке x проекции в точке y пуассоновского процесса с интенсивностью z.</t>
  </si>
  <si>
    <t>from numpy import exp
F = lambda l, t, x : exp(-l * t * (1 - x))
F(z, y, x)</t>
  </si>
  <si>
    <t xml:space="preserve">Оценить при помощи аналога неравенства Лундберга вероятность разорения в дискретной динамической модели с начальным капиталом, равным x, если для суммарной прибыли за тест-период W уравнение E e-sW = 1 имеет решение, равное y. </t>
  </si>
  <si>
    <t>from numpy import exp
F = lambda s,r : exp(-s * r)
F(y, x)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</si>
  <si>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x пуассоновского процесса с интенсивностью y и стандартной нормальной функцией распределения. Значение константы положить равным z. В правильном ответе учитываются три верных знака после запятой.</t>
  </si>
  <si>
    <t>F = lambda const, intensity, point: const / ((intensity*point) ** 0.5)
F(z, y, x)</t>
  </si>
  <si>
    <t>Лекция 14. Часть 3</t>
  </si>
  <si>
    <t>Слайд 110</t>
  </si>
  <si>
    <t>При помощи неравномерной оценки оценить расстояние в точке x между функцией распределения центрированной и нормированной проекции в точке y пуассоновского процесса с интенсивностью z и стандартной нормальной функцией распределения. В правильном ответе учитываются три верных знака после запятой.</t>
  </si>
  <si>
    <t>Пусть процессы N1(t) и Nλ(t), где λ = x, независимы. 
Найти дисперсию проекции процесса N1(Nλ(t)) в точке y. 
В правильном ответе учитываются два верных знака после запятой</t>
  </si>
  <si>
    <t>Инвестируем, 2*lambda*t</t>
  </si>
  <si>
    <t>https://www.wolframalpha.com/input/?i=t+*%CE%B1+*+%CE%B2+%281+%2B+%CE%B1+%2B+t+*%CE%B1+*%CE%B2%29+-%CE%B1+**+2+*+%CE%B2+**+2+*+t+**+2%2C+%CE%B1%3D1%2C+%CE%B2%3D0.9%2C+t%3D2</t>
  </si>
  <si>
    <t>Отправил, у меня верно</t>
  </si>
  <si>
    <t xml:space="preserve">Пусть процесс Nλ(t), где λ = x, и случайные величины X1, … , 
имеющие биномиальное распределение с параметрами y и z, независимы. 
Найти значение производящей функции в точке p проекции процесса 
\sum_{k=1}^{N_\lambda(t)}X_k в точке q. </t>
  </si>
  <si>
    <t>Инвестируем    x = 0.6
t = 0.3
p = 0.7
lamb = 3
n = 2
np.exp(lamb*t*((1-p+p*x)**n - 1))</t>
  </si>
  <si>
    <t>https://www.wolframalpha.com/input/?i=e%5E%28%28-1+%2B+%281+%2B+p+%28-1+%2B+s%29%29%5En%29+t+λ%29,+λ%3D5,+n%3D6,+p%3D0.9,+t%3D0.8,+s%3D0.9</t>
  </si>
  <si>
    <t>Пусть процесс Nλ(t), где λ = x, и случайные величины X1, … , 
имеющие гамма-распределение с параметром формы y и масштаба z, независимы. 
Найти математическое ожидание проекции процесса  
\sum_{k=1}^{N_\lambda(t)}X_k  в точке p</t>
  </si>
  <si>
    <t>x*p*(y/z)</t>
  </si>
  <si>
    <t>https://www.wolframalpha.com/input/?i=%28t+β+λ%29%2Fα,+λ%3D3,+β%3D0.3,+α%3D0.5,+t%3D0.5</t>
  </si>
  <si>
    <t>Пусть процессы Nα(t), где α = x, Nβ(t), где β = y, Nγ(t), где γ = z, независимы. 
Найти значение производящей функции в точке p
проекции процесса Nα(Nβ(Nγ(t))) в точке q.</t>
  </si>
  <si>
    <t>alpha = 2
beta = 2
gamma = 1
x = 0.6
t = 0.3
np.exp(gamma*t*(np.exp(beta*(np.exp(alpha*(x-1))-1)) - 1))</t>
  </si>
  <si>
    <t>https://www.wolframalpha.com/input/?i=exp%28%28-1+%2B+e%5E%28%28-1+%2B+e%5E%28%28-1+%2B+s%29+α%29%29+β%29%29+t+γ%29,+α%3D3+,+β%3D4,+γ%3D5,+s%3D0.8,+t%3D0.6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</si>
</sst>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.m"/>
    <numFmt numFmtId="165" formatCode="m.yyyy"/>
    <numFmt numFmtId="166" formatCode="dd.mm"/>
    <numFmt numFmtId="167" formatCode="d/m"/>
  </numFmts>
  <fonts count="26">
    <font>
      <sz val="10.0"/>
      <color rgb="FF000000"/>
      <name val="Arial"/>
    </font>
    <font>
      <sz val="11.0"/>
      <color rgb="FF2F6473"/>
      <name val="-apple-system"/>
    </font>
    <font>
      <b/>
      <sz val="11.0"/>
      <color theme="1"/>
      <name val="Arial"/>
    </font>
    <font>
      <sz val="11.0"/>
      <color theme="1"/>
      <name val="Arial"/>
    </font>
    <font>
      <color theme="1"/>
      <name val="Arial"/>
    </font>
    <font>
      <sz val="11.0"/>
      <color rgb="FF000000"/>
      <name val="-apple-system"/>
    </font>
    <font>
      <sz val="11.0"/>
      <color rgb="FF2F6473"/>
      <name val="Arial"/>
    </font>
    <font>
      <sz val="11.0"/>
      <color rgb="FF000000"/>
      <name val="Arial"/>
    </font>
    <font>
      <sz val="12.0"/>
      <color theme="1"/>
      <name val="Arial"/>
    </font>
    <font>
      <i/>
      <sz val="11.0"/>
      <color rgb="FF3C4043"/>
      <name val="Roboto"/>
    </font>
    <font>
      <color rgb="FF000000"/>
      <name val="Roboto"/>
    </font>
    <font>
      <b/>
      <color theme="1"/>
      <name val="Arial"/>
    </font>
    <font>
      <b/>
      <sz val="11.0"/>
      <color rgb="FF000000"/>
      <name val="Arial"/>
    </font>
    <font>
      <u/>
      <color rgb="FF0000FF"/>
    </font>
    <font>
      <color rgb="FF2F6473"/>
      <name val="Inherit"/>
    </font>
    <font>
      <b/>
      <sz val="16.0"/>
      <color theme="1"/>
      <name val="Arial"/>
    </font>
    <font>
      <b/>
      <sz val="11.0"/>
      <color rgb="FF2F6473"/>
      <name val="-apple-system"/>
    </font>
    <font>
      <sz val="12.0"/>
      <color rgb="FF000000"/>
      <name val="Arial"/>
    </font>
    <font>
      <b/>
      <sz val="11.0"/>
      <color rgb="FF2F6473"/>
      <name val="Arial"/>
    </font>
    <font>
      <sz val="11.0"/>
      <color rgb="FF000000"/>
      <name val="Monospace"/>
    </font>
    <font>
      <sz val="18.0"/>
      <color theme="1"/>
      <name val="Arial"/>
    </font>
    <font>
      <u/>
      <color rgb="FF1155CC"/>
    </font>
    <font>
      <b/>
      <color rgb="FF000000"/>
      <name val="Arial"/>
    </font>
    <font>
      <color rgb="FF000000"/>
      <name val="Arial"/>
    </font>
    <font>
      <u/>
      <color rgb="FF0000FF"/>
    </font>
    <font>
      <color rgb="FF000000"/>
    </font>
  </fonts>
  <fills count="10">
    <fill>
      <patternFill patternType="none"/>
    </fill>
    <fill>
      <patternFill patternType="lightGray"/>
    </fill>
    <fill>
      <patternFill patternType="solid">
        <fgColor rgb="FFDEF2F8"/>
        <bgColor rgb="FFDEF2F8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4A86E8"/>
        <bgColor rgb="FF4A86E8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3" fontId="3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3" fontId="4" numFmtId="0" xfId="0" applyAlignment="1" applyFont="1">
      <alignment readingOrder="0"/>
    </xf>
    <xf borderId="0" fillId="4" fontId="3" numFmtId="0" xfId="0" applyAlignment="1" applyFill="1" applyFont="1">
      <alignment readingOrder="0"/>
    </xf>
    <xf borderId="0" fillId="5" fontId="3" numFmtId="0" xfId="0" applyAlignment="1" applyFill="1" applyFont="1">
      <alignment readingOrder="0"/>
    </xf>
    <xf borderId="0" fillId="4" fontId="5" numFmtId="0" xfId="0" applyAlignment="1" applyFont="1">
      <alignment horizontal="left" readingOrder="0"/>
    </xf>
    <xf borderId="0" fillId="5" fontId="6" numFmtId="0" xfId="0" applyAlignment="1" applyFont="1">
      <alignment horizontal="left" readingOrder="0"/>
    </xf>
    <xf borderId="0" fillId="4" fontId="7" numFmtId="0" xfId="0" applyAlignment="1" applyFont="1">
      <alignment horizontal="left" readingOrder="0"/>
    </xf>
    <xf borderId="0" fillId="3" fontId="7" numFmtId="0" xfId="0" applyAlignment="1" applyFont="1">
      <alignment readingOrder="0"/>
    </xf>
    <xf borderId="0" fillId="3" fontId="8" numFmtId="0" xfId="0" applyAlignment="1" applyFont="1">
      <alignment readingOrder="0"/>
    </xf>
    <xf borderId="0" fillId="0" fontId="8" numFmtId="0" xfId="0" applyFont="1"/>
    <xf borderId="0" fillId="2" fontId="6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7" numFmtId="0" xfId="0" applyAlignment="1" applyFont="1">
      <alignment horizontal="left" readingOrder="0"/>
    </xf>
    <xf borderId="0" fillId="4" fontId="9" numFmtId="0" xfId="0" applyAlignment="1" applyFont="1">
      <alignment readingOrder="0"/>
    </xf>
    <xf borderId="0" fillId="0" fontId="7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2" fontId="6" numFmtId="0" xfId="0" applyAlignment="1" applyFont="1">
      <alignment horizontal="left" readingOrder="0" shrinkToFit="0" wrapText="1"/>
    </xf>
    <xf borderId="0" fillId="4" fontId="10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11" numFmtId="0" xfId="0" applyAlignment="1" applyFont="1">
      <alignment readingOrder="0"/>
    </xf>
    <xf borderId="0" fillId="3" fontId="6" numFmtId="0" xfId="0" applyAlignment="1" applyFont="1">
      <alignment horizontal="left" readingOrder="0"/>
    </xf>
    <xf borderId="0" fillId="0" fontId="2" numFmtId="0" xfId="0" applyAlignment="1" applyFont="1">
      <alignment readingOrder="0" vertical="bottom"/>
    </xf>
    <xf borderId="0" fillId="0" fontId="12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3" numFmtId="0" xfId="0" applyAlignment="1" applyFont="1">
      <alignment horizontal="left" readingOrder="0" shrinkToFit="0" wrapText="1"/>
    </xf>
    <xf borderId="0" fillId="0" fontId="1" numFmtId="0" xfId="0" applyAlignment="1" applyFont="1">
      <alignment horizontal="left" readingOrder="0"/>
    </xf>
    <xf borderId="0" fillId="0" fontId="7" numFmtId="0" xfId="0" applyAlignment="1" applyFont="1">
      <alignment horizontal="left" readingOrder="0" shrinkToFit="0" wrapText="1"/>
    </xf>
    <xf borderId="0" fillId="3" fontId="3" numFmtId="0" xfId="0" applyAlignment="1" applyFont="1">
      <alignment readingOrder="0" shrinkToFit="0" wrapText="1"/>
    </xf>
    <xf borderId="0" fillId="4" fontId="4" numFmtId="0" xfId="0" applyAlignment="1" applyFont="1">
      <alignment readingOrder="0"/>
    </xf>
    <xf borderId="0" fillId="0" fontId="6" numFmtId="0" xfId="0" applyAlignment="1" applyFont="1">
      <alignment horizontal="left" readingOrder="0"/>
    </xf>
    <xf borderId="0" fillId="0" fontId="4" numFmtId="0" xfId="0" applyAlignment="1" applyFont="1">
      <alignment horizontal="left" readingOrder="0"/>
    </xf>
    <xf borderId="0" fillId="5" fontId="4" numFmtId="0" xfId="0" applyAlignment="1" applyFont="1">
      <alignment readingOrder="0"/>
    </xf>
    <xf borderId="0" fillId="6" fontId="4" numFmtId="0" xfId="0" applyAlignment="1" applyFill="1" applyFont="1">
      <alignment readingOrder="0"/>
    </xf>
    <xf borderId="0" fillId="3" fontId="11" numFmtId="0" xfId="0" applyAlignment="1" applyFont="1">
      <alignment readingOrder="0"/>
    </xf>
    <xf borderId="0" fillId="7" fontId="4" numFmtId="0" xfId="0" applyAlignment="1" applyFill="1" applyFont="1">
      <alignment readingOrder="0"/>
    </xf>
    <xf borderId="0" fillId="0" fontId="13" numFmtId="0" xfId="0" applyAlignment="1" applyFont="1">
      <alignment readingOrder="0"/>
    </xf>
    <xf borderId="0" fillId="8" fontId="4" numFmtId="0" xfId="0" applyFill="1" applyFont="1"/>
    <xf borderId="0" fillId="2" fontId="14" numFmtId="0" xfId="0" applyAlignment="1" applyFont="1">
      <alignment horizontal="left" readingOrder="0"/>
    </xf>
    <xf borderId="0" fillId="0" fontId="14" numFmtId="0" xfId="0" applyAlignment="1" applyFont="1">
      <alignment horizontal="left" readingOrder="0"/>
    </xf>
    <xf borderId="0" fillId="2" fontId="1" numFmtId="0" xfId="0" applyAlignment="1" applyFont="1">
      <alignment horizontal="left" readingOrder="0"/>
    </xf>
    <xf borderId="0" fillId="0" fontId="15" numFmtId="0" xfId="0" applyAlignment="1" applyFont="1">
      <alignment horizontal="center" readingOrder="0"/>
    </xf>
    <xf borderId="0" fillId="0" fontId="16" numFmtId="0" xfId="0" applyAlignment="1" applyFont="1">
      <alignment horizontal="left" readingOrder="0" shrinkToFit="0" wrapText="1"/>
    </xf>
    <xf borderId="0" fillId="0" fontId="11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8" fontId="4" numFmtId="164" xfId="0" applyAlignment="1" applyFont="1" applyNumberFormat="1">
      <alignment horizontal="left" readingOrder="0"/>
    </xf>
    <xf borderId="0" fillId="8" fontId="4" numFmtId="0" xfId="0" applyAlignment="1" applyFont="1">
      <alignment readingOrder="0"/>
    </xf>
    <xf borderId="0" fillId="8" fontId="4" numFmtId="164" xfId="0" applyAlignment="1" applyFont="1" applyNumberFormat="1">
      <alignment readingOrder="0"/>
    </xf>
    <xf borderId="0" fillId="3" fontId="17" numFmtId="165" xfId="0" applyAlignment="1" applyFont="1" applyNumberFormat="1">
      <alignment readingOrder="0"/>
    </xf>
    <xf borderId="0" fillId="0" fontId="4" numFmtId="166" xfId="0" applyAlignment="1" applyFont="1" applyNumberFormat="1">
      <alignment readingOrder="0"/>
    </xf>
    <xf borderId="0" fillId="3" fontId="7" numFmtId="0" xfId="0" applyAlignment="1" applyFont="1">
      <alignment horizontal="left" readingOrder="0" shrinkToFit="0" wrapText="1"/>
    </xf>
    <xf borderId="0" fillId="4" fontId="7" numFmtId="0" xfId="0" applyAlignment="1" applyFont="1">
      <alignment horizontal="left" readingOrder="0" shrinkToFit="0" wrapText="1"/>
    </xf>
    <xf borderId="0" fillId="0" fontId="17" numFmtId="0" xfId="0" applyAlignment="1" applyFont="1">
      <alignment readingOrder="0"/>
    </xf>
    <xf borderId="0" fillId="3" fontId="4" numFmtId="164" xfId="0" applyAlignment="1" applyFont="1" applyNumberFormat="1">
      <alignment readingOrder="0"/>
    </xf>
    <xf borderId="0" fillId="3" fontId="4" numFmtId="4" xfId="0" applyAlignment="1" applyFont="1" applyNumberFormat="1">
      <alignment readingOrder="0"/>
    </xf>
    <xf borderId="0" fillId="0" fontId="4" numFmtId="165" xfId="0" applyAlignment="1" applyFont="1" applyNumberFormat="1">
      <alignment readingOrder="0"/>
    </xf>
    <xf borderId="0" fillId="0" fontId="18" numFmtId="0" xfId="0" applyAlignment="1" applyFont="1">
      <alignment horizontal="left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horizontal="left" readingOrder="0" shrinkToFit="0" wrapText="1"/>
    </xf>
    <xf borderId="0" fillId="0" fontId="4" numFmtId="0" xfId="0" applyFont="1"/>
    <xf borderId="0" fillId="3" fontId="19" numFmtId="0" xfId="0" applyAlignment="1" applyFont="1">
      <alignment horizontal="left" readingOrder="0" shrinkToFit="0" wrapText="1"/>
    </xf>
    <xf borderId="0" fillId="3" fontId="4" numFmtId="0" xfId="0" applyFont="1"/>
    <xf borderId="0" fillId="8" fontId="7" numFmtId="0" xfId="0" applyAlignment="1" applyFont="1">
      <alignment readingOrder="0"/>
    </xf>
    <xf borderId="0" fillId="3" fontId="10" numFmtId="0" xfId="0" applyAlignment="1" applyFont="1">
      <alignment readingOrder="0"/>
    </xf>
    <xf borderId="0" fillId="8" fontId="4" numFmtId="0" xfId="0" applyAlignment="1" applyFont="1">
      <alignment readingOrder="0"/>
    </xf>
    <xf borderId="0" fillId="8" fontId="19" numFmtId="0" xfId="0" applyAlignment="1" applyFont="1">
      <alignment horizontal="left" readingOrder="0" shrinkToFit="0" wrapText="1"/>
    </xf>
    <xf borderId="0" fillId="0" fontId="4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/>
    </xf>
    <xf borderId="0" fillId="0" fontId="22" numFmtId="0" xfId="0" applyAlignment="1" applyFont="1">
      <alignment readingOrder="0"/>
    </xf>
    <xf borderId="0" fillId="0" fontId="23" numFmtId="0" xfId="0" applyFont="1"/>
    <xf borderId="0" fillId="0" fontId="23" numFmtId="0" xfId="0" applyAlignment="1" applyFont="1">
      <alignment readingOrder="0"/>
    </xf>
    <xf borderId="0" fillId="3" fontId="4" numFmtId="167" xfId="0" applyAlignment="1" applyFont="1" applyNumberFormat="1">
      <alignment readingOrder="0"/>
    </xf>
    <xf borderId="0" fillId="0" fontId="24" numFmtId="0" xfId="0" applyAlignment="1" applyFont="1">
      <alignment readingOrder="0"/>
    </xf>
    <xf borderId="0" fillId="5" fontId="23" numFmtId="0" xfId="0" applyAlignment="1" applyFont="1">
      <alignment readingOrder="0"/>
    </xf>
    <xf borderId="0" fillId="0" fontId="4" numFmtId="0" xfId="0" applyAlignment="1" applyFont="1">
      <alignment horizontal="left" readingOrder="0" shrinkToFit="0" wrapText="1"/>
    </xf>
    <xf borderId="0" fillId="0" fontId="25" numFmtId="0" xfId="0" applyAlignment="1" applyFont="1">
      <alignment readingOrder="0"/>
    </xf>
    <xf borderId="0" fillId="9" fontId="4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8429625</xdr:colOff>
      <xdr:row>33</xdr:row>
      <xdr:rowOff>238125</xdr:rowOff>
    </xdr:from>
    <xdr:ext cx="11715750" cy="3133725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8372475</xdr:colOff>
      <xdr:row>57</xdr:row>
      <xdr:rowOff>228600</xdr:rowOff>
    </xdr:from>
    <xdr:ext cx="11772900" cy="3133725"/>
    <xdr:pic>
      <xdr:nvPicPr>
        <xdr:cNvPr id="0" name="image3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1266825</xdr:colOff>
      <xdr:row>12</xdr:row>
      <xdr:rowOff>781050</xdr:rowOff>
    </xdr:from>
    <xdr:ext cx="2676525" cy="3000375"/>
    <xdr:pic>
      <xdr:nvPicPr>
        <xdr:cNvPr id="0" name="image4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390525</xdr:colOff>
      <xdr:row>3</xdr:row>
      <xdr:rowOff>276225</xdr:rowOff>
    </xdr:from>
    <xdr:ext cx="4848225" cy="4943475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209550</xdr:colOff>
      <xdr:row>24</xdr:row>
      <xdr:rowOff>200025</xdr:rowOff>
    </xdr:from>
    <xdr:ext cx="4343400" cy="3048000"/>
    <xdr:pic>
      <xdr:nvPicPr>
        <xdr:cNvPr id="0" name="image5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imgur.com/a/yP401y6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www.wolframalpha.com/input/?i=e%5E%28%28-1+%2B+s%29+t+%CE%BB%29%2C+%CE%BB%3D0.8%2C+t%3D1.9%2C+s%3D0.2" TargetMode="External"/><Relationship Id="rId2" Type="http://schemas.openxmlformats.org/officeDocument/2006/relationships/hyperlink" Target="https://www.wolframalpha.com/input/?i=e%5E%28-s_0+*+r%29%2C+s_0+%3D0.3%2C+r+%3D+1" TargetMode="External"/><Relationship Id="rId3" Type="http://schemas.openxmlformats.org/officeDocument/2006/relationships/hyperlink" Target="https://www.wolframalpha.com/input/?i=32%2F%28%28lambda+*+t%29+**+0.5+*+%281+%2B+%7Cx%7C**3%29%29%2C+lambda%3D1.9%2C+x%3D3.9%2C+t+%3D+0.5" TargetMode="External"/><Relationship Id="rId4" Type="http://schemas.openxmlformats.org/officeDocument/2006/relationships/hyperlink" Target="https://www.wolframalpha.com/input/?i=C+%2F+%28lambda+*+t%29+**+0.5%2C+C+%3D0.47%2C+lambda%3D0.8%2C+t+%3D+1.1" TargetMode="External"/><Relationship Id="rId5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wolframalpha.com/input/?i=t+*%CE%B1+*+%CE%B2+%281+%2B+%CE%B1+%2B+t+*%CE%B1+*%CE%B2%29+-%CE%B1+**+2+*+%CE%B2+**+2+*+t+**+2%2C+%CE%B1%3D1%2C+%CE%B2%3D0.9%2C+t%3D2" TargetMode="External"/><Relationship Id="rId10" Type="http://schemas.openxmlformats.org/officeDocument/2006/relationships/hyperlink" Target="https://www.wolframalpha.com/input/?i=32%2F%28%28lambda+*+t%29+**+0.5+*+%281+%2B+%7Cx%7C**3%29%29%2C+lambda%3D1.9%2C+x%3D3.9%2C+t+%3D+0.5" TargetMode="External"/><Relationship Id="rId13" Type="http://schemas.openxmlformats.org/officeDocument/2006/relationships/hyperlink" Target="https://www.wolframalpha.com/input/?i=%28t+%CE%B2+%CE%BB%29%2F%CE%B1,+%CE%BB%3D3,+%CE%B2%3D0.3,+%CE%B1%3D0.5,+t%3D0.5" TargetMode="External"/><Relationship Id="rId12" Type="http://schemas.openxmlformats.org/officeDocument/2006/relationships/hyperlink" Target="https://www.wolframalpha.com/input/?i=e%5E%28%28-1+%2B+%281+%2B+p+%28-1+%2B+s%29%29%5En%29+t+%CE%BB%29,+%CE%BB%3D5,+n%3D6,+p%3D0.9,+t%3D0.8,+s%3D0.9" TargetMode="External"/><Relationship Id="rId1" Type="http://schemas.openxmlformats.org/officeDocument/2006/relationships/hyperlink" Target="https://www.wolframalpha.com/input/?i=P%3D0.1%2C+X%7EPoisson%28P%29%2C+EV%7CX-P%7C%5E3%2F%28%28P%29%5E%283%2F2%29%29" TargetMode="External"/><Relationship Id="rId2" Type="http://schemas.openxmlformats.org/officeDocument/2006/relationships/hyperlink" Target="https://www.wolframalpha.com/input/?i=r+%2B+c+*+t+-+%28t+%CE%BB%29%2Fp%2C+t+%3D+4%2C+r%3D20%2C+c%3D1.5%2C+p%3D1%2C+%CE%BB%3D4" TargetMode="External"/><Relationship Id="rId3" Type="http://schemas.openxmlformats.org/officeDocument/2006/relationships/hyperlink" Target="https://www.wolframalpha.com/input/?i=r+%2B+c+*+t+-+%28t+%CE%BB%29%2Fp%2C+t+%3D+3%2C+r%3D10%2C+c%3D1.4%2C+p%3D1%2C+%CE%BB%3D5" TargetMode="External"/><Relationship Id="rId4" Type="http://schemas.openxmlformats.org/officeDocument/2006/relationships/hyperlink" Target="https://www.wolframalpha.com/input/?i=e%5E%28%28-1+%2B+s%29+t+%CE%BB%29%2C+%CE%BB%3D0.8%2C+t%3D1.9%2C+s%3D0.2" TargetMode="External"/><Relationship Id="rId9" Type="http://schemas.openxmlformats.org/officeDocument/2006/relationships/hyperlink" Target="https://www.wolframalpha.com/input/?i=32%2F%28%28lambda+*+t%29+**+0.5+*+%281+%2B+%7Cx%7C**3%29%29%2C+lambda%3D1.9%2C+x%3D3.9%2C+t+%3D+0.5" TargetMode="External"/><Relationship Id="rId15" Type="http://schemas.openxmlformats.org/officeDocument/2006/relationships/drawing" Target="../drawings/drawing7.xml"/><Relationship Id="rId14" Type="http://schemas.openxmlformats.org/officeDocument/2006/relationships/hyperlink" Target="https://www.wolframalpha.com/input/?i=exp%28%28-1+%2B+e%5E%28%28-1+%2B+e%5E%28%28-1+%2B+s%29+%CE%B1%29%29+%CE%B2%29%29+t+%CE%B3%29,+%CE%B1%3D3+,+%CE%B2%3D4,+%CE%B3%3D5,+s%3D0.8,+t%3D0.6" TargetMode="External"/><Relationship Id="rId5" Type="http://schemas.openxmlformats.org/officeDocument/2006/relationships/hyperlink" Target="https://www.wolframalpha.com/input/?i=e%5E%28%28-1+%2B+s%29+t+%CE%BB%29%2C+%CE%BB%3D0.8%2C+t%3D1.9%2C+s%3D0.2" TargetMode="External"/><Relationship Id="rId6" Type="http://schemas.openxmlformats.org/officeDocument/2006/relationships/hyperlink" Target="https://www.wolframalpha.com/input/?i=e%5E%28-s_0+*+r%29%2C+s_0+%3D0.3%2C+r+%3D+1" TargetMode="External"/><Relationship Id="rId7" Type="http://schemas.openxmlformats.org/officeDocument/2006/relationships/hyperlink" Target="https://www.wolframalpha.com/input/?i=e%5E%28-s_0+*+r%29%2C+s_0+%3D0.3%2C+r+%3D+1" TargetMode="External"/><Relationship Id="rId8" Type="http://schemas.openxmlformats.org/officeDocument/2006/relationships/hyperlink" Target="https://www.wolframalpha.com/input/?i=C+%2F+%28lambda+*+t%29+**+0.5%2C+C+%3D0.47%2C+lambda%3D0.8%2C+t+%3D+1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54.57"/>
    <col customWidth="1" min="2" max="2" width="20.29"/>
    <col customWidth="1" min="3" max="3" width="170.57"/>
  </cols>
  <sheetData>
    <row r="1" ht="18.75" customHeight="1">
      <c r="A1" s="1" t="s">
        <v>0</v>
      </c>
      <c r="B1" s="2" t="s">
        <v>1</v>
      </c>
      <c r="C1" s="2" t="s">
        <v>2</v>
      </c>
    </row>
    <row r="2">
      <c r="A2" s="3" t="s">
        <v>3</v>
      </c>
      <c r="B2" s="4" t="s">
        <v>4</v>
      </c>
      <c r="C2" s="5" t="s">
        <v>5</v>
      </c>
    </row>
    <row r="3">
      <c r="A3" s="3" t="s">
        <v>6</v>
      </c>
      <c r="B3" s="4" t="s">
        <v>7</v>
      </c>
      <c r="C3" s="6"/>
    </row>
    <row r="4">
      <c r="A4" s="5"/>
      <c r="B4" s="6"/>
      <c r="C4" s="6"/>
    </row>
    <row r="5" ht="18.75" customHeight="1">
      <c r="A5" s="5" t="s">
        <v>8</v>
      </c>
      <c r="B5" s="4" t="s">
        <v>4</v>
      </c>
    </row>
    <row r="6" ht="18.75" customHeight="1">
      <c r="A6" s="5" t="s">
        <v>9</v>
      </c>
      <c r="B6" s="4" t="s">
        <v>7</v>
      </c>
    </row>
    <row r="7" ht="18.75" customHeight="1">
      <c r="A7" s="5" t="s">
        <v>10</v>
      </c>
      <c r="B7" s="4" t="s">
        <v>7</v>
      </c>
      <c r="C7" s="7"/>
    </row>
    <row r="8" ht="18.75" customHeight="1">
      <c r="A8" s="5" t="s">
        <v>11</v>
      </c>
      <c r="B8" s="4" t="s">
        <v>4</v>
      </c>
      <c r="C8" s="5" t="s">
        <v>12</v>
      </c>
    </row>
    <row r="9" ht="18.75" customHeight="1">
      <c r="A9" s="5" t="s">
        <v>13</v>
      </c>
      <c r="B9" s="4" t="s">
        <v>7</v>
      </c>
      <c r="C9" s="6"/>
    </row>
    <row r="10" ht="18.75" customHeight="1">
      <c r="A10" s="5" t="s">
        <v>14</v>
      </c>
      <c r="B10" s="8" t="s">
        <v>4</v>
      </c>
      <c r="C10" s="5" t="s">
        <v>15</v>
      </c>
    </row>
    <row r="11" ht="18.75" customHeight="1">
      <c r="A11" s="5" t="s">
        <v>16</v>
      </c>
      <c r="B11" s="8" t="s">
        <v>4</v>
      </c>
      <c r="C11" s="5" t="s">
        <v>17</v>
      </c>
    </row>
    <row r="12" ht="18.75" customHeight="1">
      <c r="A12" s="5" t="s">
        <v>18</v>
      </c>
      <c r="B12" s="4" t="s">
        <v>7</v>
      </c>
      <c r="C12" s="5" t="s">
        <v>17</v>
      </c>
    </row>
    <row r="13" ht="18.75" customHeight="1">
      <c r="B13" s="6"/>
      <c r="C13" s="6"/>
    </row>
    <row r="14" ht="18.75" customHeight="1">
      <c r="A14" s="5" t="s">
        <v>19</v>
      </c>
      <c r="B14" s="4" t="s">
        <v>4</v>
      </c>
      <c r="C14" s="5" t="s">
        <v>20</v>
      </c>
    </row>
    <row r="15" ht="18.75" customHeight="1">
      <c r="A15" s="5" t="s">
        <v>21</v>
      </c>
      <c r="B15" s="4" t="s">
        <v>7</v>
      </c>
      <c r="C15" s="6"/>
    </row>
    <row r="16" ht="18.75" customHeight="1">
      <c r="A16" s="5"/>
      <c r="B16" s="6"/>
      <c r="C16" s="6"/>
    </row>
    <row r="17" ht="18.75" customHeight="1">
      <c r="A17" s="9" t="s">
        <v>22</v>
      </c>
      <c r="B17" s="4" t="s">
        <v>4</v>
      </c>
      <c r="C17" s="6"/>
    </row>
    <row r="18" ht="18.75" customHeight="1">
      <c r="A18" s="9" t="s">
        <v>23</v>
      </c>
      <c r="B18" s="4" t="s">
        <v>4</v>
      </c>
      <c r="C18" s="5" t="s">
        <v>24</v>
      </c>
    </row>
    <row r="19" ht="18.75" customHeight="1">
      <c r="A19" s="9" t="s">
        <v>25</v>
      </c>
      <c r="B19" s="4" t="s">
        <v>4</v>
      </c>
      <c r="C19" s="5" t="s">
        <v>26</v>
      </c>
    </row>
    <row r="20" ht="18.75" customHeight="1">
      <c r="A20" s="9" t="s">
        <v>27</v>
      </c>
      <c r="B20" s="4" t="s">
        <v>7</v>
      </c>
      <c r="C20" s="5" t="s">
        <v>28</v>
      </c>
    </row>
    <row r="21" ht="18.75" customHeight="1">
      <c r="A21" s="9" t="s">
        <v>29</v>
      </c>
      <c r="B21" s="4" t="s">
        <v>7</v>
      </c>
      <c r="C21" s="5"/>
    </row>
    <row r="22" ht="18.75" customHeight="1">
      <c r="A22" s="9" t="s">
        <v>30</v>
      </c>
      <c r="B22" s="4" t="s">
        <v>4</v>
      </c>
      <c r="C22" s="5"/>
    </row>
    <row r="23" ht="18.75" customHeight="1">
      <c r="A23" s="9" t="s">
        <v>31</v>
      </c>
      <c r="B23" s="4" t="s">
        <v>4</v>
      </c>
      <c r="C23" s="5" t="s">
        <v>32</v>
      </c>
    </row>
    <row r="24" ht="18.75" customHeight="1">
      <c r="A24" s="10" t="s">
        <v>33</v>
      </c>
      <c r="B24" s="4" t="s">
        <v>7</v>
      </c>
      <c r="C24" s="5" t="s">
        <v>34</v>
      </c>
      <c r="D24" s="7" t="s">
        <v>35</v>
      </c>
    </row>
    <row r="25" ht="18.75" customHeight="1">
      <c r="A25" s="9" t="s">
        <v>36</v>
      </c>
      <c r="B25" s="4" t="s">
        <v>7</v>
      </c>
      <c r="C25" s="5" t="s">
        <v>34</v>
      </c>
      <c r="D25" s="7" t="s">
        <v>37</v>
      </c>
    </row>
    <row r="26" ht="18.75" customHeight="1">
      <c r="A26" s="7" t="s">
        <v>38</v>
      </c>
      <c r="B26" s="4" t="s">
        <v>7</v>
      </c>
      <c r="C26" s="6"/>
    </row>
    <row r="27" ht="18.75" customHeight="1">
      <c r="A27" s="5" t="s">
        <v>39</v>
      </c>
      <c r="B27" s="4" t="s">
        <v>4</v>
      </c>
      <c r="C27" s="5" t="s">
        <v>40</v>
      </c>
    </row>
    <row r="28" ht="18.75" customHeight="1">
      <c r="A28" s="5" t="s">
        <v>41</v>
      </c>
      <c r="B28" s="4" t="s">
        <v>7</v>
      </c>
      <c r="C28" s="5" t="s">
        <v>42</v>
      </c>
    </row>
    <row r="29" ht="18.75" customHeight="1">
      <c r="A29" s="5" t="s">
        <v>43</v>
      </c>
      <c r="B29" s="4" t="s">
        <v>7</v>
      </c>
      <c r="C29" s="5" t="s">
        <v>44</v>
      </c>
    </row>
    <row r="30" ht="18.75" customHeight="1">
      <c r="A30" s="5" t="s">
        <v>45</v>
      </c>
      <c r="B30" s="4" t="s">
        <v>7</v>
      </c>
      <c r="C30" s="6"/>
    </row>
    <row r="31" ht="18.75" customHeight="1">
      <c r="A31" s="5" t="s">
        <v>46</v>
      </c>
      <c r="B31" s="4" t="s">
        <v>4</v>
      </c>
      <c r="C31" s="5" t="s">
        <v>47</v>
      </c>
    </row>
    <row r="32" ht="18.75" customHeight="1">
      <c r="A32" s="5" t="s">
        <v>48</v>
      </c>
      <c r="B32" s="4" t="s">
        <v>7</v>
      </c>
      <c r="C32" s="5" t="s">
        <v>49</v>
      </c>
    </row>
    <row r="33" ht="18.75" customHeight="1">
      <c r="A33" s="5"/>
      <c r="B33" s="6"/>
      <c r="C33" s="6"/>
    </row>
    <row r="34" ht="18.75" customHeight="1">
      <c r="A34" s="5" t="s">
        <v>50</v>
      </c>
      <c r="B34" s="4" t="s">
        <v>7</v>
      </c>
      <c r="C34" s="5" t="s">
        <v>51</v>
      </c>
    </row>
    <row r="35" ht="18.75" customHeight="1">
      <c r="A35" s="5" t="s">
        <v>52</v>
      </c>
      <c r="B35" s="4" t="s">
        <v>4</v>
      </c>
      <c r="C35" s="5" t="s">
        <v>53</v>
      </c>
    </row>
    <row r="36" ht="18.75" customHeight="1">
      <c r="B36" s="6"/>
      <c r="C36" s="6"/>
    </row>
    <row r="37" ht="18.75" customHeight="1">
      <c r="A37" s="5"/>
      <c r="B37" s="6"/>
      <c r="C37" s="6"/>
    </row>
    <row r="38" ht="18.75" customHeight="1">
      <c r="A38" s="5" t="s">
        <v>54</v>
      </c>
      <c r="B38" s="5" t="s">
        <v>4</v>
      </c>
      <c r="C38" s="5"/>
    </row>
    <row r="39" ht="18.75" customHeight="1">
      <c r="A39" s="5" t="s">
        <v>55</v>
      </c>
      <c r="B39" s="4" t="s">
        <v>7</v>
      </c>
      <c r="C39" s="5" t="s">
        <v>56</v>
      </c>
    </row>
    <row r="40" ht="18.75" customHeight="1">
      <c r="A40" s="5" t="s">
        <v>57</v>
      </c>
      <c r="B40" s="4" t="s">
        <v>7</v>
      </c>
      <c r="C40" s="5" t="s">
        <v>58</v>
      </c>
      <c r="D40" s="7" t="s">
        <v>59</v>
      </c>
      <c r="E40" s="7" t="s">
        <v>60</v>
      </c>
    </row>
    <row r="41" ht="18.75" customHeight="1">
      <c r="A41" s="5" t="s">
        <v>61</v>
      </c>
      <c r="B41" s="4" t="s">
        <v>7</v>
      </c>
      <c r="C41" s="9"/>
      <c r="D41" s="7" t="s">
        <v>62</v>
      </c>
      <c r="E41" s="7"/>
    </row>
    <row r="42" ht="18.75" customHeight="1">
      <c r="A42" s="5" t="s">
        <v>63</v>
      </c>
      <c r="B42" s="10" t="s">
        <v>4</v>
      </c>
      <c r="C42" s="9" t="s">
        <v>64</v>
      </c>
      <c r="D42" s="7" t="s">
        <v>65</v>
      </c>
      <c r="E42" s="7" t="s">
        <v>66</v>
      </c>
      <c r="F42" s="7" t="s">
        <v>67</v>
      </c>
    </row>
    <row r="43" ht="18.75" customHeight="1">
      <c r="A43" s="5" t="s">
        <v>68</v>
      </c>
      <c r="B43" s="4" t="s">
        <v>4</v>
      </c>
      <c r="C43" s="5"/>
    </row>
    <row r="44" ht="18.75" customHeight="1">
      <c r="A44" s="5" t="s">
        <v>69</v>
      </c>
      <c r="B44" s="4" t="s">
        <v>7</v>
      </c>
      <c r="C44" s="5" t="s">
        <v>70</v>
      </c>
    </row>
    <row r="45" ht="18.75" customHeight="1">
      <c r="A45" s="5" t="s">
        <v>71</v>
      </c>
      <c r="B45" s="4" t="s">
        <v>7</v>
      </c>
      <c r="C45" s="5" t="s">
        <v>72</v>
      </c>
      <c r="D45" s="7" t="s">
        <v>73</v>
      </c>
    </row>
    <row r="46" ht="18.75" customHeight="1">
      <c r="A46" s="11" t="s">
        <v>74</v>
      </c>
      <c r="B46" s="4" t="s">
        <v>7</v>
      </c>
      <c r="C46" s="5" t="s">
        <v>75</v>
      </c>
    </row>
    <row r="47" ht="18.75" customHeight="1">
      <c r="A47" s="5" t="s">
        <v>76</v>
      </c>
      <c r="B47" s="4" t="s">
        <v>7</v>
      </c>
      <c r="C47" s="6"/>
    </row>
    <row r="48" ht="18.75" customHeight="1">
      <c r="A48" s="5" t="s">
        <v>7</v>
      </c>
      <c r="B48" s="9" t="s">
        <v>7</v>
      </c>
      <c r="C48" s="6"/>
    </row>
    <row r="49" ht="18.75" customHeight="1">
      <c r="A49" s="5" t="s">
        <v>77</v>
      </c>
      <c r="B49" s="4" t="s">
        <v>4</v>
      </c>
      <c r="C49" s="6"/>
    </row>
    <row r="50" ht="18.75" customHeight="1">
      <c r="A50" s="5" t="s">
        <v>78</v>
      </c>
      <c r="B50" s="4" t="s">
        <v>4</v>
      </c>
      <c r="C50" s="5" t="s">
        <v>79</v>
      </c>
    </row>
    <row r="51" ht="18.75" customHeight="1">
      <c r="A51" s="5" t="s">
        <v>80</v>
      </c>
      <c r="B51" s="4" t="s">
        <v>7</v>
      </c>
      <c r="C51" s="6"/>
    </row>
    <row r="52" ht="18.75" customHeight="1">
      <c r="A52" s="5" t="s">
        <v>81</v>
      </c>
      <c r="B52" s="5" t="s">
        <v>4</v>
      </c>
      <c r="C52" s="5"/>
    </row>
    <row r="53" ht="18.75" customHeight="1">
      <c r="A53" s="5" t="s">
        <v>82</v>
      </c>
      <c r="B53" s="4" t="s">
        <v>7</v>
      </c>
      <c r="C53" s="5" t="s">
        <v>83</v>
      </c>
    </row>
    <row r="54" ht="18.75" customHeight="1">
      <c r="A54" s="5" t="s">
        <v>84</v>
      </c>
      <c r="B54" s="4" t="s">
        <v>7</v>
      </c>
      <c r="C54" s="5" t="s">
        <v>85</v>
      </c>
    </row>
    <row r="55" ht="18.75" customHeight="1">
      <c r="A55" s="5" t="s">
        <v>86</v>
      </c>
      <c r="B55" s="4" t="s">
        <v>4</v>
      </c>
      <c r="C55" s="7" t="s">
        <v>87</v>
      </c>
    </row>
    <row r="56" ht="18.75" customHeight="1">
      <c r="A56" s="5" t="s">
        <v>88</v>
      </c>
      <c r="B56" s="4" t="s">
        <v>7</v>
      </c>
      <c r="C56" s="6"/>
    </row>
    <row r="57" ht="18.75" customHeight="1">
      <c r="A57" s="5" t="s">
        <v>89</v>
      </c>
      <c r="B57" s="4" t="s">
        <v>7</v>
      </c>
      <c r="C57" s="7" t="s">
        <v>90</v>
      </c>
    </row>
    <row r="58" ht="18.75" customHeight="1">
      <c r="A58" s="5" t="s">
        <v>91</v>
      </c>
      <c r="B58" s="4" t="s">
        <v>4</v>
      </c>
      <c r="C58" s="5" t="s">
        <v>92</v>
      </c>
    </row>
    <row r="59" ht="18.75" customHeight="1">
      <c r="A59" s="5" t="s">
        <v>93</v>
      </c>
      <c r="B59" s="4" t="s">
        <v>4</v>
      </c>
      <c r="C59" s="5"/>
    </row>
    <row r="60" ht="18.75" customHeight="1">
      <c r="A60" s="5" t="s">
        <v>94</v>
      </c>
      <c r="B60" s="4" t="s">
        <v>7</v>
      </c>
      <c r="C60" s="5" t="s">
        <v>95</v>
      </c>
    </row>
    <row r="61" ht="18.75" customHeight="1">
      <c r="A61" s="5" t="s">
        <v>96</v>
      </c>
      <c r="B61" s="4" t="s">
        <v>7</v>
      </c>
      <c r="C61" s="5" t="s">
        <v>97</v>
      </c>
    </row>
    <row r="62" ht="18.75" customHeight="1">
      <c r="A62" s="5" t="s">
        <v>98</v>
      </c>
      <c r="B62" s="4" t="s">
        <v>7</v>
      </c>
      <c r="C62" s="7" t="s">
        <v>99</v>
      </c>
    </row>
    <row r="63" ht="18.75" customHeight="1">
      <c r="A63" s="1" t="s">
        <v>100</v>
      </c>
      <c r="B63" s="4" t="s">
        <v>4</v>
      </c>
      <c r="C63" s="6"/>
    </row>
    <row r="64" ht="18.75" customHeight="1">
      <c r="A64" s="1" t="s">
        <v>101</v>
      </c>
      <c r="B64" s="4" t="s">
        <v>7</v>
      </c>
      <c r="C64" s="6"/>
    </row>
    <row r="65" ht="18.75" customHeight="1">
      <c r="A65" s="5" t="s">
        <v>102</v>
      </c>
      <c r="B65" s="10" t="s">
        <v>103</v>
      </c>
      <c r="C65" s="9" t="s">
        <v>104</v>
      </c>
    </row>
    <row r="66" ht="18.75" customHeight="1">
      <c r="A66" s="5" t="s">
        <v>105</v>
      </c>
      <c r="B66" s="4" t="s">
        <v>4</v>
      </c>
      <c r="C66" s="5" t="s">
        <v>106</v>
      </c>
    </row>
    <row r="67" ht="18.75" customHeight="1">
      <c r="A67" s="5" t="s">
        <v>107</v>
      </c>
      <c r="B67" s="4" t="s">
        <v>4</v>
      </c>
      <c r="C67" s="6"/>
    </row>
    <row r="68" ht="18.75" customHeight="1">
      <c r="A68" s="5" t="s">
        <v>108</v>
      </c>
      <c r="B68" s="4" t="s">
        <v>7</v>
      </c>
      <c r="C68" s="5" t="s">
        <v>109</v>
      </c>
    </row>
    <row r="69" ht="18.75" customHeight="1">
      <c r="A69" s="12" t="s">
        <v>110</v>
      </c>
      <c r="B69" s="8" t="s">
        <v>111</v>
      </c>
      <c r="C69" s="7" t="s">
        <v>112</v>
      </c>
      <c r="D69" s="7" t="s">
        <v>113</v>
      </c>
    </row>
    <row r="70" ht="18.75" customHeight="1">
      <c r="A70" s="1" t="s">
        <v>114</v>
      </c>
      <c r="B70" s="4" t="s">
        <v>7</v>
      </c>
      <c r="C70" s="6"/>
    </row>
    <row r="71" ht="18.75" customHeight="1">
      <c r="A71" s="5" t="s">
        <v>115</v>
      </c>
      <c r="B71" s="4" t="s">
        <v>7</v>
      </c>
      <c r="C71" s="6"/>
    </row>
    <row r="72" ht="18.75" customHeight="1">
      <c r="A72" s="5" t="s">
        <v>116</v>
      </c>
      <c r="B72" s="4" t="s">
        <v>7</v>
      </c>
      <c r="C72" s="5" t="s">
        <v>117</v>
      </c>
    </row>
    <row r="73" ht="18.75" customHeight="1">
      <c r="A73" s="5" t="s">
        <v>118</v>
      </c>
      <c r="B73" s="4" t="s">
        <v>4</v>
      </c>
      <c r="C73" s="6"/>
    </row>
    <row r="74" ht="18.75" customHeight="1">
      <c r="A74" s="5" t="s">
        <v>119</v>
      </c>
      <c r="B74" s="4" t="s">
        <v>7</v>
      </c>
      <c r="C74" s="6"/>
    </row>
    <row r="75" ht="18.75" customHeight="1">
      <c r="A75" s="5" t="s">
        <v>120</v>
      </c>
      <c r="B75" s="4" t="s">
        <v>7</v>
      </c>
      <c r="C75" s="5" t="s">
        <v>121</v>
      </c>
    </row>
    <row r="76" ht="18.75" customHeight="1">
      <c r="A76" s="5"/>
      <c r="B76" s="6"/>
      <c r="C76" s="6"/>
    </row>
    <row r="77" ht="18.75" customHeight="1">
      <c r="A77" s="5" t="s">
        <v>122</v>
      </c>
      <c r="B77" s="4" t="s">
        <v>4</v>
      </c>
      <c r="C77" s="5" t="s">
        <v>123</v>
      </c>
    </row>
    <row r="78" ht="18.75" customHeight="1">
      <c r="A78" s="9" t="s">
        <v>124</v>
      </c>
      <c r="B78" s="4" t="s">
        <v>125</v>
      </c>
      <c r="C78" s="5" t="s">
        <v>126</v>
      </c>
    </row>
    <row r="79" ht="18.75" customHeight="1"/>
    <row r="80" ht="18.75" customHeight="1">
      <c r="A80" s="5" t="s">
        <v>127</v>
      </c>
      <c r="B80" s="5" t="s">
        <v>128</v>
      </c>
      <c r="C80" s="5"/>
    </row>
    <row r="81" ht="18.75" customHeight="1">
      <c r="A81" s="5" t="s">
        <v>129</v>
      </c>
      <c r="B81" s="5" t="s">
        <v>7</v>
      </c>
      <c r="C81" s="5"/>
    </row>
    <row r="82" ht="18.75" customHeight="1">
      <c r="A82" s="5" t="s">
        <v>130</v>
      </c>
      <c r="B82" s="5" t="s">
        <v>7</v>
      </c>
      <c r="C82" s="5" t="s">
        <v>131</v>
      </c>
    </row>
    <row r="83" ht="18.75" customHeight="1">
      <c r="A83" s="5" t="s">
        <v>132</v>
      </c>
      <c r="B83" s="4" t="s">
        <v>4</v>
      </c>
      <c r="C83" s="5" t="s">
        <v>133</v>
      </c>
    </row>
    <row r="84" ht="18.75" customHeight="1">
      <c r="A84" s="1" t="s">
        <v>134</v>
      </c>
      <c r="B84" s="4" t="s">
        <v>7</v>
      </c>
      <c r="C84" s="5"/>
    </row>
    <row r="85" ht="18.75" customHeight="1">
      <c r="A85" s="5"/>
      <c r="B85" s="5"/>
      <c r="C85" s="5"/>
    </row>
    <row r="86" ht="18.75" customHeight="1">
      <c r="A86" s="5"/>
      <c r="B86" s="5" t="s">
        <v>135</v>
      </c>
      <c r="C86" s="5" t="s">
        <v>136</v>
      </c>
    </row>
    <row r="87" ht="18.75" customHeight="1">
      <c r="A87" s="5" t="s">
        <v>137</v>
      </c>
      <c r="B87" s="4" t="s">
        <v>4</v>
      </c>
      <c r="C87" s="13" t="s">
        <v>138</v>
      </c>
    </row>
    <row r="88" ht="18.75" customHeight="1">
      <c r="A88" s="5"/>
      <c r="B88" s="6"/>
      <c r="C88" s="13"/>
    </row>
    <row r="89" ht="18.75" customHeight="1">
      <c r="A89" s="5" t="s">
        <v>139</v>
      </c>
      <c r="B89" s="4" t="s">
        <v>4</v>
      </c>
      <c r="C89" s="5" t="s">
        <v>140</v>
      </c>
    </row>
    <row r="90" ht="18.75" customHeight="1">
      <c r="A90" s="5" t="s">
        <v>141</v>
      </c>
      <c r="B90" s="4" t="s">
        <v>4</v>
      </c>
    </row>
    <row r="91" ht="18.75" customHeight="1">
      <c r="A91" s="5" t="s">
        <v>142</v>
      </c>
      <c r="B91" s="14" t="s">
        <v>7</v>
      </c>
    </row>
    <row r="92" ht="18.75" customHeight="1">
      <c r="A92" s="5" t="s">
        <v>143</v>
      </c>
      <c r="B92" s="4" t="s">
        <v>7</v>
      </c>
    </row>
    <row r="93" ht="18.75" customHeight="1"/>
    <row r="94" ht="18.75" customHeight="1">
      <c r="A94" s="1" t="s">
        <v>144</v>
      </c>
      <c r="B94" s="8" t="s">
        <v>4</v>
      </c>
    </row>
    <row r="95" ht="18.75" customHeight="1"/>
    <row r="96" ht="18.75" customHeight="1">
      <c r="A96" s="5"/>
      <c r="B96" s="6"/>
      <c r="C96" s="6"/>
    </row>
    <row r="97" ht="18.75" customHeight="1">
      <c r="A97" s="1" t="s">
        <v>145</v>
      </c>
      <c r="B97" s="8" t="s">
        <v>7</v>
      </c>
    </row>
    <row r="98" ht="18.75" customHeight="1">
      <c r="A98" s="1" t="s">
        <v>146</v>
      </c>
      <c r="B98" s="4" t="s">
        <v>7</v>
      </c>
      <c r="C98" s="6"/>
    </row>
    <row r="99" ht="18.75" customHeight="1">
      <c r="A99" s="1" t="s">
        <v>71</v>
      </c>
      <c r="B99" s="4" t="s">
        <v>7</v>
      </c>
      <c r="C99" s="6"/>
    </row>
    <row r="100" ht="18.75" customHeight="1">
      <c r="A100" s="1" t="s">
        <v>63</v>
      </c>
      <c r="B100" s="4" t="s">
        <v>4</v>
      </c>
      <c r="C100" s="6"/>
    </row>
    <row r="101" ht="18.75" customHeight="1">
      <c r="A101" s="1" t="s">
        <v>77</v>
      </c>
      <c r="B101" s="15" t="s">
        <v>4</v>
      </c>
      <c r="C101" s="16"/>
    </row>
    <row r="102" ht="18.75" customHeight="1">
      <c r="A102" s="1" t="s">
        <v>78</v>
      </c>
      <c r="B102" s="8" t="s">
        <v>4</v>
      </c>
    </row>
    <row r="103" ht="18.75" customHeight="1">
      <c r="A103" s="1" t="s">
        <v>69</v>
      </c>
      <c r="B103" s="8" t="s">
        <v>7</v>
      </c>
    </row>
    <row r="104" ht="18.75" customHeight="1">
      <c r="A104" s="1" t="s">
        <v>55</v>
      </c>
      <c r="B104" s="8" t="s">
        <v>7</v>
      </c>
    </row>
    <row r="105" ht="18.75" customHeight="1">
      <c r="A105" s="5"/>
    </row>
    <row r="106" ht="18.75" customHeight="1">
      <c r="A106" s="17" t="s">
        <v>147</v>
      </c>
      <c r="B106" s="8" t="s">
        <v>7</v>
      </c>
    </row>
    <row r="107" ht="18.75" customHeight="1">
      <c r="A107" s="1" t="s">
        <v>148</v>
      </c>
      <c r="B107" s="8" t="s">
        <v>7</v>
      </c>
      <c r="C107" s="7" t="s">
        <v>149</v>
      </c>
    </row>
    <row r="108" ht="18.75" customHeight="1">
      <c r="A108" s="7" t="s">
        <v>150</v>
      </c>
      <c r="B108" s="8" t="s">
        <v>4</v>
      </c>
    </row>
    <row r="109" ht="18.75" customHeight="1">
      <c r="A109" s="7" t="s">
        <v>151</v>
      </c>
      <c r="B109" s="8" t="s">
        <v>125</v>
      </c>
    </row>
    <row r="110" ht="18.75" customHeight="1"/>
    <row r="111" ht="18.75" customHeight="1">
      <c r="A111" s="7" t="s">
        <v>152</v>
      </c>
      <c r="B111" s="8" t="s">
        <v>125</v>
      </c>
    </row>
    <row r="112" ht="18.75" customHeight="1">
      <c r="A112" s="7" t="s">
        <v>153</v>
      </c>
      <c r="B112" s="8" t="s">
        <v>154</v>
      </c>
    </row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  <row r="1003" ht="18.75" customHeight="1"/>
    <row r="1004" ht="18.75" customHeight="1"/>
    <row r="1005" ht="18.75" customHeight="1"/>
    <row r="1006" ht="18.75" customHeight="1"/>
    <row r="1007" ht="18.75" customHeight="1"/>
    <row r="1008" ht="18.75" customHeight="1"/>
    <row r="1009" ht="18.75" customHeight="1"/>
    <row r="1010" ht="18.75" customHeight="1"/>
    <row r="1011" ht="18.75" customHeight="1"/>
    <row r="1012" ht="18.75" customHeight="1"/>
    <row r="1013" ht="18.75" customHeight="1"/>
    <row r="1014" ht="18.75" customHeight="1"/>
    <row r="1015" ht="18.75" customHeight="1"/>
    <row r="1016" ht="18.75" customHeight="1"/>
    <row r="1017" ht="18.75" customHeight="1"/>
    <row r="1018" ht="18.75" customHeight="1"/>
    <row r="1019" ht="18.75" customHeight="1"/>
    <row r="1020" ht="18.75" customHeight="1"/>
    <row r="1021" ht="18.75" customHeight="1"/>
    <row r="1022" ht="18.75" customHeight="1"/>
    <row r="1023" ht="18.75" customHeight="1"/>
    <row r="1024" ht="18.75" customHeight="1"/>
    <row r="1025" ht="18.75" customHeight="1"/>
    <row r="1026" ht="18.75" customHeight="1"/>
    <row r="1027" ht="18.75" customHeight="1"/>
    <row r="1028" ht="18.75" customHeight="1"/>
    <row r="1029" ht="18.75" customHeight="1"/>
    <row r="1030" ht="18.75" customHeight="1"/>
    <row r="1031" ht="18.75" customHeight="1"/>
    <row r="1032" ht="18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3.0"/>
    <col customWidth="1" min="3" max="3" width="86.29"/>
  </cols>
  <sheetData>
    <row r="1">
      <c r="A1" s="17"/>
      <c r="B1" s="2" t="s">
        <v>1</v>
      </c>
      <c r="C1" s="2" t="s">
        <v>2</v>
      </c>
    </row>
    <row r="2">
      <c r="A2" s="18" t="s">
        <v>155</v>
      </c>
      <c r="B2" s="4" t="s">
        <v>7</v>
      </c>
      <c r="C2" s="6"/>
    </row>
    <row r="3">
      <c r="A3" s="18" t="s">
        <v>156</v>
      </c>
      <c r="B3" s="4" t="s">
        <v>7</v>
      </c>
      <c r="C3" s="6"/>
    </row>
    <row r="4">
      <c r="A4" s="18" t="s">
        <v>157</v>
      </c>
      <c r="B4" s="4" t="s">
        <v>4</v>
      </c>
      <c r="C4" s="6"/>
    </row>
    <row r="5">
      <c r="A5" s="19" t="s">
        <v>158</v>
      </c>
      <c r="B5" s="4" t="s">
        <v>7</v>
      </c>
      <c r="C5" s="6"/>
    </row>
    <row r="6">
      <c r="A6" s="19" t="s">
        <v>159</v>
      </c>
      <c r="B6" s="4" t="s">
        <v>7</v>
      </c>
      <c r="C6" s="6"/>
    </row>
    <row r="7">
      <c r="A7" s="18"/>
      <c r="B7" s="5"/>
      <c r="C7" s="6"/>
    </row>
    <row r="8">
      <c r="A8" s="18"/>
      <c r="B8" s="5"/>
      <c r="C8" s="6"/>
    </row>
    <row r="9">
      <c r="A9" s="18" t="s">
        <v>160</v>
      </c>
      <c r="B9" s="4" t="s">
        <v>7</v>
      </c>
      <c r="C9" s="6"/>
    </row>
    <row r="10">
      <c r="A10" s="20" t="s">
        <v>161</v>
      </c>
      <c r="B10" s="8" t="s">
        <v>4</v>
      </c>
      <c r="C10" s="6"/>
    </row>
    <row r="11">
      <c r="A11" s="21" t="s">
        <v>162</v>
      </c>
      <c r="B11" s="5" t="s">
        <v>7</v>
      </c>
      <c r="C11" s="6"/>
    </row>
    <row r="12">
      <c r="A12" s="22" t="s">
        <v>163</v>
      </c>
      <c r="B12" s="5" t="s">
        <v>4</v>
      </c>
      <c r="C12" s="6"/>
    </row>
    <row r="13">
      <c r="A13" s="19"/>
      <c r="B13" s="6"/>
      <c r="C13" s="6"/>
    </row>
    <row r="14">
      <c r="A14" s="23" t="s">
        <v>164</v>
      </c>
      <c r="B14" s="6"/>
      <c r="C14" s="6"/>
    </row>
    <row r="15">
      <c r="A15" s="18" t="s">
        <v>165</v>
      </c>
      <c r="B15" s="4" t="s">
        <v>7</v>
      </c>
      <c r="C15" s="5" t="s">
        <v>166</v>
      </c>
    </row>
    <row r="16">
      <c r="A16" s="18" t="s">
        <v>167</v>
      </c>
      <c r="B16" s="4" t="s">
        <v>4</v>
      </c>
      <c r="C16" s="6"/>
    </row>
    <row r="17">
      <c r="A17" s="18" t="s">
        <v>168</v>
      </c>
      <c r="B17" s="4" t="s">
        <v>7</v>
      </c>
      <c r="C17" s="6"/>
    </row>
    <row r="18">
      <c r="A18" s="24" t="s">
        <v>169</v>
      </c>
      <c r="B18" s="4" t="s">
        <v>7</v>
      </c>
      <c r="C18" s="5" t="s">
        <v>166</v>
      </c>
    </row>
    <row r="19">
      <c r="A19" s="24" t="s">
        <v>170</v>
      </c>
      <c r="B19" s="4" t="s">
        <v>7</v>
      </c>
      <c r="C19" s="6"/>
    </row>
    <row r="20">
      <c r="A20" s="25" t="s">
        <v>171</v>
      </c>
      <c r="B20" s="4" t="s">
        <v>7</v>
      </c>
      <c r="C20" s="5"/>
    </row>
    <row r="21">
      <c r="A21" s="24" t="s">
        <v>172</v>
      </c>
      <c r="B21" s="4" t="s">
        <v>4</v>
      </c>
      <c r="C21" s="5" t="s">
        <v>166</v>
      </c>
    </row>
    <row r="22" ht="39.75" customHeight="1">
      <c r="A22" s="26" t="s">
        <v>173</v>
      </c>
      <c r="B22" s="4" t="s">
        <v>4</v>
      </c>
      <c r="C22" s="6"/>
    </row>
    <row r="23">
      <c r="A23" s="23" t="s">
        <v>174</v>
      </c>
      <c r="B23" s="6"/>
      <c r="C23" s="6"/>
    </row>
    <row r="24">
      <c r="A24" s="18" t="s">
        <v>175</v>
      </c>
      <c r="B24" s="4" t="s">
        <v>4</v>
      </c>
      <c r="C24" s="6"/>
    </row>
    <row r="25">
      <c r="A25" s="24" t="s">
        <v>176</v>
      </c>
      <c r="B25" s="5" t="s">
        <v>7</v>
      </c>
      <c r="C25" s="6"/>
    </row>
    <row r="26">
      <c r="A26" s="18" t="s">
        <v>177</v>
      </c>
      <c r="B26" s="4" t="s">
        <v>7</v>
      </c>
      <c r="C26" s="6"/>
    </row>
    <row r="27">
      <c r="A27" s="25" t="s">
        <v>178</v>
      </c>
      <c r="B27" s="4" t="s">
        <v>7</v>
      </c>
      <c r="C27" s="6"/>
    </row>
    <row r="28">
      <c r="A28" s="24" t="s">
        <v>179</v>
      </c>
      <c r="B28" s="4" t="s">
        <v>4</v>
      </c>
      <c r="C28" s="6"/>
    </row>
    <row r="29">
      <c r="A29" s="24" t="s">
        <v>180</v>
      </c>
      <c r="B29" s="5" t="s">
        <v>181</v>
      </c>
      <c r="C29" s="5" t="s">
        <v>182</v>
      </c>
    </row>
    <row r="30">
      <c r="A30" s="27" t="s">
        <v>183</v>
      </c>
      <c r="B30" s="4" t="s">
        <v>4</v>
      </c>
      <c r="C30" s="5"/>
    </row>
    <row r="31">
      <c r="A31" s="28" t="s">
        <v>184</v>
      </c>
      <c r="B31" s="4" t="s">
        <v>7</v>
      </c>
      <c r="C31" s="5" t="s">
        <v>185</v>
      </c>
    </row>
    <row r="32">
      <c r="A32" s="25" t="s">
        <v>186</v>
      </c>
      <c r="B32" s="17" t="s">
        <v>7</v>
      </c>
      <c r="C32" s="6"/>
    </row>
    <row r="33">
      <c r="A33" s="24" t="s">
        <v>187</v>
      </c>
      <c r="B33" s="5" t="s">
        <v>4</v>
      </c>
      <c r="C33" s="6"/>
    </row>
    <row r="34">
      <c r="A34" s="7" t="s">
        <v>188</v>
      </c>
      <c r="B34" s="4" t="s">
        <v>7</v>
      </c>
      <c r="C34" s="6"/>
    </row>
    <row r="35">
      <c r="A35" s="7" t="s">
        <v>189</v>
      </c>
      <c r="B35" s="4" t="s">
        <v>4</v>
      </c>
      <c r="C35" s="5" t="s">
        <v>190</v>
      </c>
    </row>
    <row r="36">
      <c r="A36" s="7" t="s">
        <v>191</v>
      </c>
      <c r="B36" s="4" t="s">
        <v>7</v>
      </c>
      <c r="C36" s="6"/>
    </row>
    <row r="37">
      <c r="A37" s="1"/>
      <c r="B37" s="4"/>
      <c r="C37" s="6"/>
    </row>
    <row r="38">
      <c r="A38" s="1" t="s">
        <v>192</v>
      </c>
      <c r="B38" s="4" t="s">
        <v>4</v>
      </c>
      <c r="C38" s="6"/>
    </row>
    <row r="39">
      <c r="A39" s="1" t="s">
        <v>193</v>
      </c>
      <c r="B39" s="4" t="s">
        <v>7</v>
      </c>
      <c r="C39" s="6"/>
    </row>
    <row r="40">
      <c r="A40" s="1" t="s">
        <v>194</v>
      </c>
      <c r="B40" s="4" t="s">
        <v>4</v>
      </c>
      <c r="C40" s="6"/>
    </row>
    <row r="41">
      <c r="A41" s="29" t="s">
        <v>195</v>
      </c>
      <c r="B41" s="6"/>
      <c r="C41" s="6"/>
    </row>
    <row r="42">
      <c r="A42" s="27" t="s">
        <v>196</v>
      </c>
      <c r="B42" s="8" t="s">
        <v>7</v>
      </c>
      <c r="C42" s="6"/>
    </row>
    <row r="43">
      <c r="A43" s="18" t="s">
        <v>197</v>
      </c>
      <c r="B43" s="8" t="s">
        <v>4</v>
      </c>
      <c r="C43" s="6"/>
    </row>
    <row r="44">
      <c r="A44" s="18" t="s">
        <v>198</v>
      </c>
      <c r="B44" s="8" t="s">
        <v>4</v>
      </c>
      <c r="C44" s="6"/>
    </row>
    <row r="45">
      <c r="A45" s="18" t="s">
        <v>199</v>
      </c>
      <c r="B45" s="4" t="s">
        <v>7</v>
      </c>
      <c r="C45" s="6"/>
    </row>
    <row r="46">
      <c r="A46" s="28" t="s">
        <v>200</v>
      </c>
      <c r="B46" s="4" t="s">
        <v>4</v>
      </c>
      <c r="C46" s="6"/>
    </row>
    <row r="47">
      <c r="A47" s="28" t="s">
        <v>201</v>
      </c>
      <c r="B47" s="4" t="s">
        <v>7</v>
      </c>
      <c r="C47" s="5" t="s">
        <v>202</v>
      </c>
    </row>
    <row r="48">
      <c r="A48" s="5" t="s">
        <v>203</v>
      </c>
      <c r="B48" s="5" t="s">
        <v>204</v>
      </c>
      <c r="C48" s="5" t="s">
        <v>205</v>
      </c>
      <c r="D48" s="7" t="s">
        <v>206</v>
      </c>
      <c r="K48" s="7" t="s">
        <v>207</v>
      </c>
    </row>
    <row r="49">
      <c r="A49" s="5" t="s">
        <v>208</v>
      </c>
      <c r="B49" s="4" t="s">
        <v>7</v>
      </c>
      <c r="C49" s="6"/>
    </row>
    <row r="50">
      <c r="A50" s="7" t="s">
        <v>209</v>
      </c>
      <c r="B50" s="4" t="s">
        <v>4</v>
      </c>
      <c r="C50" s="6"/>
    </row>
    <row r="51">
      <c r="A51" s="7" t="s">
        <v>210</v>
      </c>
      <c r="B51" s="4" t="s">
        <v>7</v>
      </c>
      <c r="C51" s="6"/>
    </row>
    <row r="52">
      <c r="A52" s="7" t="s">
        <v>211</v>
      </c>
      <c r="B52" s="4" t="s">
        <v>4</v>
      </c>
      <c r="C52" s="6"/>
    </row>
    <row r="53">
      <c r="A53" s="7" t="s">
        <v>212</v>
      </c>
      <c r="B53" s="4" t="s">
        <v>4</v>
      </c>
      <c r="C53" s="5" t="s">
        <v>213</v>
      </c>
    </row>
    <row r="54">
      <c r="A54" s="7" t="s">
        <v>214</v>
      </c>
      <c r="B54" s="30" t="s">
        <v>7</v>
      </c>
      <c r="C54" s="6"/>
    </row>
    <row r="55">
      <c r="A55" s="7" t="s">
        <v>215</v>
      </c>
      <c r="B55" s="4" t="s">
        <v>7</v>
      </c>
      <c r="C55" s="6"/>
    </row>
    <row r="56">
      <c r="A56" s="7" t="s">
        <v>216</v>
      </c>
      <c r="B56" s="4" t="s">
        <v>7</v>
      </c>
      <c r="C56" s="5"/>
    </row>
    <row r="57">
      <c r="A57" s="7" t="s">
        <v>217</v>
      </c>
      <c r="B57" s="5" t="s">
        <v>135</v>
      </c>
      <c r="C57" s="6"/>
    </row>
    <row r="58">
      <c r="A58" s="7" t="s">
        <v>218</v>
      </c>
      <c r="B58" s="4" t="s">
        <v>7</v>
      </c>
      <c r="C58" s="5" t="s">
        <v>212</v>
      </c>
    </row>
    <row r="59">
      <c r="A59" s="1" t="s">
        <v>219</v>
      </c>
      <c r="B59" s="4" t="s">
        <v>7</v>
      </c>
      <c r="C59" s="6"/>
    </row>
    <row r="60">
      <c r="A60" s="28" t="s">
        <v>220</v>
      </c>
      <c r="B60" s="4" t="s">
        <v>4</v>
      </c>
      <c r="C60" s="5" t="s">
        <v>221</v>
      </c>
    </row>
    <row r="61">
      <c r="A61" s="28" t="s">
        <v>222</v>
      </c>
      <c r="B61" s="4" t="s">
        <v>4</v>
      </c>
      <c r="C61" s="5" t="s">
        <v>223</v>
      </c>
    </row>
    <row r="62">
      <c r="A62" s="18" t="s">
        <v>224</v>
      </c>
      <c r="B62" s="4" t="s">
        <v>7</v>
      </c>
      <c r="C62" s="5" t="s">
        <v>225</v>
      </c>
    </row>
    <row r="63">
      <c r="A63" s="20" t="s">
        <v>226</v>
      </c>
      <c r="B63" s="5" t="s">
        <v>7</v>
      </c>
      <c r="C63" s="5" t="s">
        <v>227</v>
      </c>
    </row>
    <row r="64">
      <c r="A64" s="7" t="s">
        <v>228</v>
      </c>
      <c r="B64" s="4" t="s">
        <v>4</v>
      </c>
      <c r="C64" s="5"/>
    </row>
    <row r="65">
      <c r="A65" s="28" t="s">
        <v>229</v>
      </c>
      <c r="B65" s="4" t="s">
        <v>7</v>
      </c>
      <c r="C65" s="5" t="s">
        <v>230</v>
      </c>
    </row>
    <row r="66">
      <c r="A66" s="18" t="s">
        <v>231</v>
      </c>
      <c r="B66" s="4" t="s">
        <v>4</v>
      </c>
      <c r="C66" s="5" t="s">
        <v>232</v>
      </c>
    </row>
    <row r="67">
      <c r="A67" s="17" t="s">
        <v>233</v>
      </c>
      <c r="B67" s="4" t="s">
        <v>7</v>
      </c>
      <c r="C67" s="6"/>
    </row>
    <row r="68">
      <c r="A68" s="18" t="s">
        <v>234</v>
      </c>
      <c r="B68" s="4" t="s">
        <v>7</v>
      </c>
      <c r="C68" s="5" t="s">
        <v>235</v>
      </c>
    </row>
    <row r="69">
      <c r="A69" s="18" t="s">
        <v>236</v>
      </c>
      <c r="B69" s="4" t="s">
        <v>4</v>
      </c>
      <c r="C69" s="6"/>
    </row>
    <row r="70">
      <c r="A70" s="5" t="s">
        <v>237</v>
      </c>
      <c r="B70" s="4" t="s">
        <v>7</v>
      </c>
      <c r="C70" s="6"/>
    </row>
    <row r="71">
      <c r="A71" s="19" t="s">
        <v>238</v>
      </c>
      <c r="B71" s="4" t="s">
        <v>7</v>
      </c>
      <c r="C71" s="6"/>
    </row>
    <row r="72">
      <c r="A72" s="1" t="s">
        <v>239</v>
      </c>
      <c r="B72" s="4" t="s">
        <v>4</v>
      </c>
      <c r="C72" s="6"/>
    </row>
    <row r="73">
      <c r="A73" s="31" t="s">
        <v>240</v>
      </c>
      <c r="B73" s="6"/>
      <c r="C73" s="6"/>
    </row>
    <row r="74">
      <c r="A74" s="1" t="s">
        <v>241</v>
      </c>
      <c r="B74" s="9" t="s">
        <v>4</v>
      </c>
      <c r="C74" s="5"/>
    </row>
    <row r="75">
      <c r="A75" s="5" t="s">
        <v>242</v>
      </c>
      <c r="B75" s="4" t="s">
        <v>7</v>
      </c>
      <c r="C75" s="5"/>
    </row>
    <row r="76">
      <c r="A76" s="5" t="s">
        <v>241</v>
      </c>
      <c r="B76" s="5" t="s">
        <v>4</v>
      </c>
      <c r="C76" s="5" t="s">
        <v>243</v>
      </c>
    </row>
    <row r="77">
      <c r="A77" s="5" t="s">
        <v>244</v>
      </c>
      <c r="B77" s="5" t="s">
        <v>7</v>
      </c>
      <c r="C77" s="5" t="s">
        <v>245</v>
      </c>
    </row>
    <row r="78">
      <c r="A78" s="18" t="s">
        <v>246</v>
      </c>
      <c r="B78" s="4" t="s">
        <v>7</v>
      </c>
      <c r="C78" s="5"/>
    </row>
    <row r="79">
      <c r="A79" s="18" t="s">
        <v>247</v>
      </c>
      <c r="B79" s="4" t="s">
        <v>4</v>
      </c>
      <c r="C79" s="5" t="s">
        <v>248</v>
      </c>
    </row>
    <row r="80">
      <c r="A80" s="18" t="s">
        <v>249</v>
      </c>
      <c r="B80" s="4" t="s">
        <v>4</v>
      </c>
      <c r="C80" s="6"/>
    </row>
    <row r="81">
      <c r="A81" s="18" t="s">
        <v>250</v>
      </c>
      <c r="B81" s="5" t="s">
        <v>7</v>
      </c>
      <c r="C81" s="6"/>
    </row>
    <row r="82">
      <c r="A82" s="18" t="s">
        <v>251</v>
      </c>
      <c r="B82" s="4" t="s">
        <v>7</v>
      </c>
      <c r="C82" s="5" t="s">
        <v>252</v>
      </c>
    </row>
    <row r="83">
      <c r="A83" s="18" t="s">
        <v>253</v>
      </c>
      <c r="B83" s="4" t="s">
        <v>4</v>
      </c>
      <c r="C83" s="5" t="s">
        <v>254</v>
      </c>
    </row>
    <row r="84">
      <c r="A84" s="18" t="s">
        <v>255</v>
      </c>
      <c r="B84" s="4" t="s">
        <v>7</v>
      </c>
      <c r="C84" s="5"/>
    </row>
    <row r="85">
      <c r="A85" s="18" t="s">
        <v>256</v>
      </c>
      <c r="B85" s="4" t="s">
        <v>257</v>
      </c>
      <c r="C85" s="5" t="s">
        <v>258</v>
      </c>
    </row>
    <row r="86">
      <c r="B86" s="6"/>
      <c r="C86" s="5"/>
    </row>
    <row r="87">
      <c r="A87" s="32" t="s">
        <v>259</v>
      </c>
      <c r="B87" s="6"/>
      <c r="C87" s="6"/>
    </row>
    <row r="88">
      <c r="A88" s="18" t="s">
        <v>260</v>
      </c>
      <c r="B88" s="4" t="s">
        <v>7</v>
      </c>
    </row>
    <row r="89">
      <c r="A89" s="18" t="s">
        <v>261</v>
      </c>
      <c r="B89" s="4" t="s">
        <v>4</v>
      </c>
    </row>
    <row r="90">
      <c r="A90" s="1" t="s">
        <v>262</v>
      </c>
      <c r="B90" s="4" t="s">
        <v>7</v>
      </c>
      <c r="C90" s="6"/>
    </row>
    <row r="91">
      <c r="A91" s="33" t="s">
        <v>263</v>
      </c>
      <c r="B91" s="4" t="s">
        <v>4</v>
      </c>
      <c r="C91" s="6"/>
    </row>
    <row r="92">
      <c r="A92" s="33" t="s">
        <v>264</v>
      </c>
      <c r="B92" s="4" t="s">
        <v>7</v>
      </c>
      <c r="C92" s="6"/>
    </row>
    <row r="93">
      <c r="A93" s="1" t="s">
        <v>265</v>
      </c>
      <c r="B93" s="4" t="s">
        <v>7</v>
      </c>
      <c r="C93" s="6"/>
    </row>
    <row r="94">
      <c r="A94" s="19" t="s">
        <v>266</v>
      </c>
      <c r="B94" s="4" t="s">
        <v>4</v>
      </c>
      <c r="C94" s="6"/>
    </row>
    <row r="95">
      <c r="A95" s="19" t="s">
        <v>267</v>
      </c>
      <c r="B95" s="4" t="s">
        <v>7</v>
      </c>
      <c r="C95" s="6"/>
    </row>
    <row r="96">
      <c r="A96" s="18" t="s">
        <v>268</v>
      </c>
      <c r="B96" s="4" t="s">
        <v>7</v>
      </c>
    </row>
    <row r="97">
      <c r="A97" s="18" t="s">
        <v>269</v>
      </c>
      <c r="B97" s="4" t="s">
        <v>4</v>
      </c>
    </row>
    <row r="98">
      <c r="A98" s="34" t="s">
        <v>270</v>
      </c>
      <c r="B98" s="4" t="s">
        <v>7</v>
      </c>
    </row>
    <row r="99">
      <c r="A99" s="18" t="s">
        <v>271</v>
      </c>
      <c r="B99" s="4" t="s">
        <v>4</v>
      </c>
    </row>
    <row r="100">
      <c r="A100" s="18" t="s">
        <v>272</v>
      </c>
      <c r="B100" s="4" t="s">
        <v>7</v>
      </c>
    </row>
    <row r="101">
      <c r="A101" s="18" t="s">
        <v>273</v>
      </c>
      <c r="B101" s="4" t="s">
        <v>7</v>
      </c>
      <c r="C101" s="6"/>
    </row>
    <row r="102">
      <c r="A102" s="18" t="s">
        <v>274</v>
      </c>
      <c r="B102" s="4" t="s">
        <v>4</v>
      </c>
      <c r="C102" s="6"/>
    </row>
    <row r="103">
      <c r="A103" s="35" t="s">
        <v>275</v>
      </c>
      <c r="B103" s="4" t="s">
        <v>7</v>
      </c>
      <c r="C103" s="6"/>
    </row>
    <row r="104">
      <c r="A104" s="18" t="s">
        <v>276</v>
      </c>
      <c r="B104" s="4" t="s">
        <v>4</v>
      </c>
      <c r="C104" s="6"/>
    </row>
    <row r="105">
      <c r="A105" s="18" t="s">
        <v>277</v>
      </c>
      <c r="B105" s="4" t="s">
        <v>7</v>
      </c>
      <c r="C105" s="6"/>
    </row>
    <row r="106">
      <c r="A106" s="36" t="s">
        <v>278</v>
      </c>
      <c r="B106" s="4" t="s">
        <v>4</v>
      </c>
      <c r="C106" s="6"/>
    </row>
    <row r="107">
      <c r="A107" s="19" t="s">
        <v>279</v>
      </c>
      <c r="B107" s="14" t="s">
        <v>7</v>
      </c>
      <c r="C107" s="6"/>
    </row>
    <row r="108">
      <c r="A108" s="19" t="s">
        <v>280</v>
      </c>
      <c r="B108" s="4" t="s">
        <v>7</v>
      </c>
      <c r="C108" s="6"/>
    </row>
    <row r="109">
      <c r="A109" s="19" t="s">
        <v>281</v>
      </c>
      <c r="B109" s="4" t="s">
        <v>7</v>
      </c>
      <c r="C109" s="6"/>
    </row>
    <row r="110">
      <c r="A110" s="7" t="s">
        <v>282</v>
      </c>
      <c r="B110" s="4" t="s">
        <v>7</v>
      </c>
      <c r="C110" s="6"/>
    </row>
    <row r="111">
      <c r="A111" s="32" t="s">
        <v>283</v>
      </c>
      <c r="B111" s="6"/>
      <c r="C111" s="6"/>
    </row>
    <row r="112">
      <c r="A112" s="22" t="s">
        <v>284</v>
      </c>
      <c r="B112" s="5" t="s">
        <v>7</v>
      </c>
      <c r="C112" s="6"/>
    </row>
    <row r="113">
      <c r="A113" s="22" t="s">
        <v>285</v>
      </c>
      <c r="B113" s="5" t="s">
        <v>4</v>
      </c>
      <c r="C113" s="5" t="s">
        <v>286</v>
      </c>
    </row>
    <row r="114">
      <c r="A114" s="22" t="s">
        <v>287</v>
      </c>
      <c r="B114" s="5" t="s">
        <v>7</v>
      </c>
      <c r="C114" s="6"/>
    </row>
    <row r="115">
      <c r="A115" s="5" t="s">
        <v>288</v>
      </c>
      <c r="B115" s="4" t="s">
        <v>7</v>
      </c>
      <c r="C115" s="6"/>
    </row>
    <row r="116">
      <c r="A116" s="5" t="s">
        <v>289</v>
      </c>
      <c r="B116" s="4" t="s">
        <v>4</v>
      </c>
      <c r="C116" s="6"/>
    </row>
    <row r="117">
      <c r="A117" s="18" t="s">
        <v>290</v>
      </c>
      <c r="B117" s="4" t="s">
        <v>4</v>
      </c>
      <c r="C117" s="6"/>
    </row>
    <row r="118">
      <c r="A118" s="18" t="s">
        <v>291</v>
      </c>
      <c r="B118" s="4" t="s">
        <v>7</v>
      </c>
      <c r="C118" s="6"/>
    </row>
    <row r="119">
      <c r="A119" s="18" t="s">
        <v>292</v>
      </c>
      <c r="B119" s="4" t="s">
        <v>7</v>
      </c>
      <c r="C119" s="5" t="s">
        <v>293</v>
      </c>
    </row>
    <row r="120">
      <c r="A120" s="18" t="s">
        <v>294</v>
      </c>
      <c r="B120" s="4" t="s">
        <v>7</v>
      </c>
      <c r="C120" s="6"/>
    </row>
    <row r="121">
      <c r="A121" s="18" t="s">
        <v>295</v>
      </c>
      <c r="B121" s="4" t="s">
        <v>4</v>
      </c>
      <c r="C121" s="6"/>
    </row>
    <row r="122">
      <c r="A122" s="5" t="s">
        <v>296</v>
      </c>
      <c r="B122" s="4" t="s">
        <v>7</v>
      </c>
      <c r="C122" s="6"/>
    </row>
    <row r="123">
      <c r="A123" s="5" t="s">
        <v>297</v>
      </c>
      <c r="B123" s="4" t="s">
        <v>4</v>
      </c>
      <c r="C123" s="6"/>
    </row>
    <row r="124">
      <c r="A124" s="1" t="s">
        <v>298</v>
      </c>
      <c r="B124" s="5" t="s">
        <v>4</v>
      </c>
      <c r="C124" s="6"/>
    </row>
    <row r="125">
      <c r="A125" s="2"/>
      <c r="B125" s="6"/>
      <c r="C125" s="6"/>
    </row>
    <row r="126">
      <c r="A126" s="2" t="s">
        <v>299</v>
      </c>
      <c r="B126" s="6"/>
      <c r="C126" s="6"/>
    </row>
    <row r="127">
      <c r="A127" s="5" t="s">
        <v>300</v>
      </c>
      <c r="B127" s="4" t="s">
        <v>7</v>
      </c>
      <c r="C127" s="7" t="s">
        <v>301</v>
      </c>
    </row>
    <row r="128">
      <c r="A128" s="5" t="s">
        <v>302</v>
      </c>
      <c r="B128" s="4" t="s">
        <v>7</v>
      </c>
    </row>
    <row r="129">
      <c r="A129" s="5" t="s">
        <v>303</v>
      </c>
      <c r="B129" s="4" t="s">
        <v>4</v>
      </c>
    </row>
    <row r="130">
      <c r="A130" s="22" t="s">
        <v>304</v>
      </c>
      <c r="B130" s="5" t="s">
        <v>7</v>
      </c>
      <c r="C130" s="6"/>
    </row>
    <row r="131">
      <c r="A131" s="21" t="s">
        <v>305</v>
      </c>
      <c r="B131" s="4" t="s">
        <v>4</v>
      </c>
      <c r="C131" s="6"/>
    </row>
    <row r="132">
      <c r="A132" s="18" t="s">
        <v>306</v>
      </c>
      <c r="B132" s="37" t="s">
        <v>307</v>
      </c>
      <c r="C132" s="6"/>
    </row>
    <row r="133">
      <c r="A133" s="18" t="s">
        <v>298</v>
      </c>
      <c r="B133" s="5" t="s">
        <v>4</v>
      </c>
      <c r="C133" s="6"/>
    </row>
    <row r="134">
      <c r="A134" s="18" t="s">
        <v>308</v>
      </c>
      <c r="B134" s="5" t="s">
        <v>4</v>
      </c>
      <c r="C134" s="6"/>
    </row>
    <row r="135">
      <c r="A135" s="18" t="s">
        <v>309</v>
      </c>
      <c r="B135" s="4" t="s">
        <v>7</v>
      </c>
      <c r="C135" s="6"/>
    </row>
    <row r="136">
      <c r="A136" s="19"/>
      <c r="B136" s="6"/>
      <c r="C136" s="6"/>
    </row>
    <row r="137">
      <c r="A137" s="29" t="s">
        <v>310</v>
      </c>
      <c r="B137" s="6"/>
      <c r="C137" s="6"/>
    </row>
    <row r="138">
      <c r="A138" s="19" t="s">
        <v>311</v>
      </c>
      <c r="B138" s="4" t="s">
        <v>7</v>
      </c>
      <c r="C138" s="6"/>
    </row>
    <row r="139">
      <c r="A139" s="19" t="s">
        <v>312</v>
      </c>
      <c r="B139" s="4" t="s">
        <v>4</v>
      </c>
      <c r="C139" s="6"/>
    </row>
    <row r="140">
      <c r="A140" s="19" t="s">
        <v>313</v>
      </c>
      <c r="B140" s="4" t="s">
        <v>7</v>
      </c>
      <c r="C140" s="6"/>
    </row>
    <row r="141">
      <c r="A141" s="19" t="s">
        <v>314</v>
      </c>
      <c r="B141" s="4" t="s">
        <v>7</v>
      </c>
      <c r="C141" s="6"/>
    </row>
    <row r="142">
      <c r="A142" s="19" t="s">
        <v>315</v>
      </c>
      <c r="B142" s="4" t="s">
        <v>4</v>
      </c>
      <c r="C142" s="6"/>
    </row>
    <row r="143">
      <c r="A143" s="18" t="s">
        <v>316</v>
      </c>
      <c r="B143" s="4" t="s">
        <v>7</v>
      </c>
      <c r="C143" s="6"/>
    </row>
    <row r="144">
      <c r="A144" s="18" t="s">
        <v>317</v>
      </c>
      <c r="B144" s="4" t="s">
        <v>7</v>
      </c>
      <c r="C144" s="6"/>
    </row>
    <row r="145">
      <c r="A145" s="18" t="s">
        <v>314</v>
      </c>
      <c r="B145" s="4" t="s">
        <v>7</v>
      </c>
      <c r="C145" s="6"/>
    </row>
    <row r="146">
      <c r="A146" s="18" t="s">
        <v>318</v>
      </c>
      <c r="B146" s="4" t="s">
        <v>4</v>
      </c>
      <c r="C146" s="6"/>
    </row>
    <row r="147">
      <c r="A147" s="1" t="s">
        <v>319</v>
      </c>
      <c r="B147" s="4" t="s">
        <v>4</v>
      </c>
      <c r="C147" s="6"/>
    </row>
    <row r="148">
      <c r="A148" s="19" t="s">
        <v>320</v>
      </c>
      <c r="B148" s="8" t="s">
        <v>7</v>
      </c>
      <c r="C148" s="7" t="s">
        <v>321</v>
      </c>
    </row>
    <row r="149">
      <c r="A149" s="19" t="s">
        <v>322</v>
      </c>
      <c r="B149" s="8" t="s">
        <v>7</v>
      </c>
    </row>
    <row r="150">
      <c r="A150" s="19" t="s">
        <v>323</v>
      </c>
      <c r="B150" s="8" t="s">
        <v>4</v>
      </c>
      <c r="C150" s="7" t="s">
        <v>324</v>
      </c>
    </row>
    <row r="151">
      <c r="A151" s="19" t="s">
        <v>325</v>
      </c>
      <c r="B151" s="8" t="s">
        <v>4</v>
      </c>
      <c r="C151" s="7"/>
    </row>
    <row r="152">
      <c r="A152" s="19" t="s">
        <v>326</v>
      </c>
      <c r="B152" s="8" t="s">
        <v>4</v>
      </c>
      <c r="C152" s="7" t="s">
        <v>327</v>
      </c>
    </row>
    <row r="153">
      <c r="A153" s="19" t="s">
        <v>328</v>
      </c>
      <c r="B153" s="7" t="s">
        <v>7</v>
      </c>
    </row>
    <row r="154">
      <c r="A154" s="1" t="s">
        <v>329</v>
      </c>
      <c r="B154" s="8" t="s">
        <v>4</v>
      </c>
    </row>
    <row r="155">
      <c r="A155" s="19" t="s">
        <v>330</v>
      </c>
      <c r="B155" s="8" t="s">
        <v>4</v>
      </c>
    </row>
    <row r="156">
      <c r="A156" s="19" t="s">
        <v>331</v>
      </c>
      <c r="B156" s="8" t="s">
        <v>7</v>
      </c>
    </row>
    <row r="157">
      <c r="A157" s="17" t="s">
        <v>332</v>
      </c>
      <c r="B157" s="8" t="s">
        <v>7</v>
      </c>
    </row>
    <row r="158">
      <c r="A158" s="38" t="s">
        <v>333</v>
      </c>
      <c r="B158" s="8" t="s">
        <v>7</v>
      </c>
    </row>
    <row r="159">
      <c r="A159" s="7" t="s">
        <v>334</v>
      </c>
      <c r="B159" s="8" t="s">
        <v>7</v>
      </c>
    </row>
    <row r="160">
      <c r="A160" s="7" t="s">
        <v>335</v>
      </c>
      <c r="B160" s="8" t="s">
        <v>7</v>
      </c>
    </row>
    <row r="161">
      <c r="A161" s="7" t="s">
        <v>336</v>
      </c>
      <c r="B161" s="8" t="s">
        <v>4</v>
      </c>
    </row>
    <row r="162">
      <c r="A162" s="1" t="s">
        <v>337</v>
      </c>
      <c r="B162" s="8" t="s">
        <v>7</v>
      </c>
    </row>
    <row r="163">
      <c r="A163" s="39" t="s">
        <v>338</v>
      </c>
      <c r="B163" s="8" t="s">
        <v>4</v>
      </c>
    </row>
    <row r="164">
      <c r="A164" s="39" t="s">
        <v>339</v>
      </c>
      <c r="B164" s="8" t="s">
        <v>7</v>
      </c>
    </row>
    <row r="165">
      <c r="A165" s="35" t="s">
        <v>340</v>
      </c>
      <c r="B165" s="8" t="s">
        <v>4</v>
      </c>
    </row>
    <row r="166">
      <c r="A166" s="35" t="s">
        <v>341</v>
      </c>
      <c r="B166" s="8" t="s">
        <v>7</v>
      </c>
    </row>
    <row r="167">
      <c r="A167" s="7" t="s">
        <v>342</v>
      </c>
      <c r="B167" s="8" t="s">
        <v>7</v>
      </c>
    </row>
    <row r="168">
      <c r="A168" s="35" t="s">
        <v>343</v>
      </c>
      <c r="B168" s="8" t="s">
        <v>4</v>
      </c>
    </row>
    <row r="169">
      <c r="A169" s="35" t="s">
        <v>344</v>
      </c>
      <c r="B169" s="8" t="s">
        <v>7</v>
      </c>
    </row>
    <row r="170">
      <c r="A170" s="39" t="s">
        <v>345</v>
      </c>
      <c r="B170" s="8" t="s">
        <v>4</v>
      </c>
    </row>
    <row r="171">
      <c r="A171" s="35" t="s">
        <v>346</v>
      </c>
      <c r="B171" s="8" t="s">
        <v>7</v>
      </c>
    </row>
    <row r="172">
      <c r="A172" s="35" t="s">
        <v>347</v>
      </c>
      <c r="B172" s="8" t="s">
        <v>7</v>
      </c>
    </row>
    <row r="173">
      <c r="A173" s="35" t="s">
        <v>348</v>
      </c>
      <c r="B173" s="8" t="s">
        <v>4</v>
      </c>
    </row>
    <row r="174">
      <c r="A174" s="39" t="s">
        <v>349</v>
      </c>
      <c r="B174" s="8" t="s">
        <v>4</v>
      </c>
    </row>
    <row r="175">
      <c r="A175" s="35" t="s">
        <v>350</v>
      </c>
      <c r="B175" s="8" t="s">
        <v>7</v>
      </c>
    </row>
    <row r="176">
      <c r="A176" s="1" t="s">
        <v>351</v>
      </c>
      <c r="B176" s="8" t="s">
        <v>7</v>
      </c>
    </row>
    <row r="177">
      <c r="A177" s="7" t="s">
        <v>352</v>
      </c>
      <c r="B177" s="8" t="s">
        <v>125</v>
      </c>
    </row>
    <row r="178">
      <c r="A178" s="7" t="s">
        <v>353</v>
      </c>
      <c r="B178" s="8" t="s">
        <v>154</v>
      </c>
    </row>
    <row r="179">
      <c r="A179" s="1" t="s">
        <v>354</v>
      </c>
      <c r="B179" s="8" t="s">
        <v>154</v>
      </c>
    </row>
    <row r="180">
      <c r="A180" s="7" t="s">
        <v>355</v>
      </c>
      <c r="B180" s="7" t="s">
        <v>154</v>
      </c>
    </row>
    <row r="181">
      <c r="A181" s="7" t="s">
        <v>356</v>
      </c>
      <c r="B181" s="8" t="s">
        <v>4</v>
      </c>
    </row>
    <row r="183">
      <c r="A183" s="1" t="s">
        <v>187</v>
      </c>
      <c r="B183" s="8" t="s">
        <v>4</v>
      </c>
    </row>
    <row r="184">
      <c r="A184" s="1" t="s">
        <v>176</v>
      </c>
      <c r="B184" s="8" t="s">
        <v>7</v>
      </c>
    </row>
    <row r="185">
      <c r="A185" s="1" t="s">
        <v>237</v>
      </c>
      <c r="B185" s="8" t="s">
        <v>7</v>
      </c>
    </row>
    <row r="186">
      <c r="A186" s="1" t="s">
        <v>241</v>
      </c>
      <c r="B186" s="8" t="s">
        <v>4</v>
      </c>
    </row>
    <row r="187">
      <c r="A187" s="1" t="s">
        <v>244</v>
      </c>
      <c r="B187" s="8" t="s">
        <v>7</v>
      </c>
    </row>
    <row r="189">
      <c r="A189" s="17" t="s">
        <v>357</v>
      </c>
      <c r="B189" s="8" t="s">
        <v>7</v>
      </c>
    </row>
    <row r="190">
      <c r="A190" s="1" t="s">
        <v>358</v>
      </c>
      <c r="B190" s="8" t="s">
        <v>4</v>
      </c>
    </row>
    <row r="192">
      <c r="A192" s="7" t="s">
        <v>203</v>
      </c>
      <c r="B192" s="8" t="s">
        <v>359</v>
      </c>
      <c r="C192" s="7" t="s">
        <v>360</v>
      </c>
    </row>
    <row r="194">
      <c r="A194" s="1" t="s">
        <v>361</v>
      </c>
      <c r="B194" s="8" t="s">
        <v>7</v>
      </c>
      <c r="C194" s="7" t="s">
        <v>362</v>
      </c>
    </row>
    <row r="195">
      <c r="A195" s="1" t="s">
        <v>363</v>
      </c>
      <c r="B195" s="8" t="s">
        <v>7</v>
      </c>
    </row>
    <row r="196">
      <c r="A196" s="17" t="s">
        <v>364</v>
      </c>
      <c r="B196" s="8" t="s">
        <v>365</v>
      </c>
    </row>
    <row r="198">
      <c r="A198" s="17" t="s">
        <v>366</v>
      </c>
      <c r="B198" s="8" t="s">
        <v>4</v>
      </c>
    </row>
    <row r="201">
      <c r="A201" s="7" t="s">
        <v>367</v>
      </c>
      <c r="B201" s="8" t="s">
        <v>7</v>
      </c>
    </row>
    <row r="202">
      <c r="A202" s="40" t="s">
        <v>368</v>
      </c>
      <c r="B202" s="8" t="s">
        <v>125</v>
      </c>
    </row>
    <row r="203">
      <c r="A203" s="7" t="s">
        <v>369</v>
      </c>
      <c r="B203" s="8" t="s">
        <v>154</v>
      </c>
    </row>
    <row r="204">
      <c r="A204" s="7" t="s">
        <v>370</v>
      </c>
      <c r="B204" s="8" t="s">
        <v>154</v>
      </c>
    </row>
    <row r="205">
      <c r="A205" s="7" t="s">
        <v>371</v>
      </c>
      <c r="B205" s="8" t="s">
        <v>125</v>
      </c>
    </row>
    <row r="206">
      <c r="A206" s="7" t="s">
        <v>372</v>
      </c>
      <c r="B206" s="8" t="s">
        <v>154</v>
      </c>
    </row>
    <row r="207">
      <c r="A207" s="7" t="s">
        <v>373</v>
      </c>
      <c r="B207" s="8" t="s">
        <v>154</v>
      </c>
    </row>
    <row r="208">
      <c r="A208" s="7" t="s">
        <v>374</v>
      </c>
      <c r="B208" s="8" t="s">
        <v>7</v>
      </c>
    </row>
    <row r="209">
      <c r="A209" s="7" t="s">
        <v>375</v>
      </c>
      <c r="B209" s="8" t="s">
        <v>7</v>
      </c>
    </row>
    <row r="210">
      <c r="A210" s="7" t="s">
        <v>376</v>
      </c>
      <c r="B210" s="8" t="s">
        <v>7</v>
      </c>
    </row>
    <row r="211">
      <c r="A211" s="7" t="s">
        <v>377</v>
      </c>
      <c r="B211" s="8" t="s">
        <v>7</v>
      </c>
    </row>
    <row r="213">
      <c r="A213" s="7" t="s">
        <v>378</v>
      </c>
      <c r="B213" s="7" t="s">
        <v>4</v>
      </c>
    </row>
    <row r="214">
      <c r="A214" s="7" t="s">
        <v>379</v>
      </c>
      <c r="B214" s="7" t="s">
        <v>7</v>
      </c>
    </row>
    <row r="215">
      <c r="A215" s="7" t="s">
        <v>380</v>
      </c>
      <c r="B215" s="7" t="s">
        <v>7</v>
      </c>
    </row>
    <row r="217">
      <c r="A217" s="7" t="s">
        <v>381</v>
      </c>
      <c r="B217" s="41" t="s">
        <v>125</v>
      </c>
      <c r="C217" s="7" t="s">
        <v>382</v>
      </c>
    </row>
    <row r="219">
      <c r="A219" s="7" t="s">
        <v>383</v>
      </c>
      <c r="B219" s="7" t="s">
        <v>7</v>
      </c>
    </row>
    <row r="221">
      <c r="A221" s="7" t="s">
        <v>384</v>
      </c>
      <c r="B221" s="8" t="s">
        <v>4</v>
      </c>
    </row>
    <row r="222">
      <c r="A222" s="7" t="s">
        <v>385</v>
      </c>
      <c r="B222" s="8" t="s">
        <v>7</v>
      </c>
    </row>
    <row r="223">
      <c r="A223" s="7" t="s">
        <v>386</v>
      </c>
      <c r="B223" s="42" t="s">
        <v>7</v>
      </c>
    </row>
    <row r="224">
      <c r="A224" s="7" t="s">
        <v>387</v>
      </c>
      <c r="B224" s="42" t="s">
        <v>4</v>
      </c>
    </row>
    <row r="225">
      <c r="A225" s="7" t="s">
        <v>388</v>
      </c>
      <c r="B225" s="8" t="s">
        <v>7</v>
      </c>
    </row>
    <row r="226">
      <c r="A226" s="7" t="s">
        <v>389</v>
      </c>
      <c r="B226" s="43" t="s">
        <v>7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8.57"/>
    <col customWidth="1" min="2" max="2" width="20.71"/>
    <col customWidth="1" min="3" max="3" width="91.14"/>
  </cols>
  <sheetData>
    <row r="1">
      <c r="A1" s="2" t="s">
        <v>390</v>
      </c>
      <c r="B1" s="2" t="s">
        <v>391</v>
      </c>
      <c r="C1" s="2" t="s">
        <v>2</v>
      </c>
    </row>
    <row r="2">
      <c r="A2" s="19" t="s">
        <v>392</v>
      </c>
      <c r="B2" s="8" t="s">
        <v>7</v>
      </c>
      <c r="C2" s="7" t="s">
        <v>393</v>
      </c>
    </row>
    <row r="3">
      <c r="A3" s="19" t="s">
        <v>394</v>
      </c>
      <c r="B3" s="8" t="s">
        <v>7</v>
      </c>
    </row>
    <row r="4">
      <c r="A4" s="19" t="s">
        <v>395</v>
      </c>
      <c r="B4" s="8" t="s">
        <v>4</v>
      </c>
      <c r="C4" s="7" t="s">
        <v>396</v>
      </c>
    </row>
    <row r="5">
      <c r="A5" s="19" t="s">
        <v>397</v>
      </c>
      <c r="B5" s="8" t="s">
        <v>4</v>
      </c>
    </row>
    <row r="6">
      <c r="A6" s="19" t="s">
        <v>398</v>
      </c>
      <c r="B6" s="44" t="s">
        <v>7</v>
      </c>
    </row>
    <row r="7">
      <c r="A7" s="1" t="s">
        <v>399</v>
      </c>
      <c r="B7" s="8" t="s">
        <v>7</v>
      </c>
    </row>
    <row r="8">
      <c r="A8" s="19" t="s">
        <v>400</v>
      </c>
      <c r="B8" s="8" t="s">
        <v>4</v>
      </c>
      <c r="C8" s="7"/>
    </row>
    <row r="9">
      <c r="A9" s="19" t="s">
        <v>401</v>
      </c>
      <c r="B9" s="8" t="s">
        <v>7</v>
      </c>
      <c r="C9" s="7" t="s">
        <v>402</v>
      </c>
    </row>
    <row r="10">
      <c r="A10" s="19" t="s">
        <v>403</v>
      </c>
      <c r="B10" s="8" t="s">
        <v>7</v>
      </c>
    </row>
    <row r="11">
      <c r="A11" s="19" t="s">
        <v>404</v>
      </c>
      <c r="B11" s="30" t="s">
        <v>7</v>
      </c>
    </row>
    <row r="12">
      <c r="A12" s="19" t="s">
        <v>405</v>
      </c>
      <c r="B12" s="8" t="s">
        <v>7</v>
      </c>
    </row>
    <row r="13">
      <c r="A13" s="19" t="s">
        <v>406</v>
      </c>
      <c r="B13" s="8" t="s">
        <v>4</v>
      </c>
    </row>
    <row r="14">
      <c r="A14" s="19" t="s">
        <v>407</v>
      </c>
      <c r="B14" s="8" t="s">
        <v>7</v>
      </c>
    </row>
    <row r="15">
      <c r="A15" s="39" t="s">
        <v>408</v>
      </c>
      <c r="B15" s="8" t="s">
        <v>7</v>
      </c>
    </row>
    <row r="16">
      <c r="A16" s="19" t="s">
        <v>409</v>
      </c>
      <c r="B16" s="8" t="s">
        <v>7</v>
      </c>
    </row>
    <row r="17">
      <c r="A17" s="19" t="s">
        <v>410</v>
      </c>
      <c r="B17" s="8" t="s">
        <v>4</v>
      </c>
    </row>
    <row r="18">
      <c r="A18" s="19" t="s">
        <v>411</v>
      </c>
      <c r="B18" s="8" t="s">
        <v>7</v>
      </c>
    </row>
    <row r="19">
      <c r="A19" s="19" t="s">
        <v>412</v>
      </c>
      <c r="B19" s="8" t="s">
        <v>4</v>
      </c>
    </row>
    <row r="20">
      <c r="A20" s="19" t="s">
        <v>413</v>
      </c>
      <c r="B20" s="8" t="s">
        <v>4</v>
      </c>
    </row>
    <row r="21">
      <c r="A21" s="19" t="s">
        <v>414</v>
      </c>
      <c r="B21" s="8" t="s">
        <v>7</v>
      </c>
    </row>
    <row r="22">
      <c r="A22" s="19"/>
    </row>
    <row r="23">
      <c r="A23" s="19" t="s">
        <v>415</v>
      </c>
      <c r="B23" s="8" t="s">
        <v>7</v>
      </c>
    </row>
    <row r="24">
      <c r="A24" s="19" t="s">
        <v>416</v>
      </c>
      <c r="B24" s="8" t="s">
        <v>4</v>
      </c>
      <c r="C24" s="7" t="s">
        <v>417</v>
      </c>
    </row>
    <row r="25">
      <c r="A25" s="19" t="s">
        <v>418</v>
      </c>
      <c r="B25" s="8" t="s">
        <v>4</v>
      </c>
    </row>
    <row r="26">
      <c r="A26" s="19" t="s">
        <v>419</v>
      </c>
      <c r="B26" s="8" t="s">
        <v>4</v>
      </c>
    </row>
    <row r="27">
      <c r="A27" s="19" t="s">
        <v>420</v>
      </c>
      <c r="B27" s="8" t="s">
        <v>7</v>
      </c>
    </row>
    <row r="28">
      <c r="A28" s="19" t="s">
        <v>421</v>
      </c>
      <c r="B28" s="8" t="s">
        <v>7</v>
      </c>
    </row>
    <row r="29">
      <c r="A29" s="19"/>
    </row>
    <row r="30">
      <c r="A30" s="19" t="s">
        <v>422</v>
      </c>
      <c r="B30" s="8" t="s">
        <v>7</v>
      </c>
      <c r="C30" s="7" t="s">
        <v>423</v>
      </c>
    </row>
    <row r="31">
      <c r="A31" s="19"/>
      <c r="D31" s="8" t="s">
        <v>7</v>
      </c>
      <c r="E31" s="45" t="s">
        <v>424</v>
      </c>
    </row>
    <row r="32">
      <c r="A32" s="19" t="s">
        <v>425</v>
      </c>
    </row>
    <row r="33">
      <c r="A33" s="19" t="s">
        <v>426</v>
      </c>
    </row>
    <row r="34">
      <c r="A34" s="19" t="s">
        <v>427</v>
      </c>
    </row>
    <row r="35">
      <c r="A35" s="39" t="s">
        <v>428</v>
      </c>
      <c r="B35" s="8" t="s">
        <v>4</v>
      </c>
    </row>
    <row r="36">
      <c r="A36" s="5" t="s">
        <v>429</v>
      </c>
      <c r="B36" s="8" t="s">
        <v>7</v>
      </c>
    </row>
    <row r="37">
      <c r="A37" s="5" t="s">
        <v>430</v>
      </c>
      <c r="B37" s="8" t="s">
        <v>7</v>
      </c>
    </row>
    <row r="38">
      <c r="A38" s="5" t="s">
        <v>431</v>
      </c>
      <c r="B38" s="8" t="s">
        <v>4</v>
      </c>
      <c r="C38" s="7" t="s">
        <v>432</v>
      </c>
    </row>
    <row r="39">
      <c r="A39" s="1" t="s">
        <v>433</v>
      </c>
      <c r="B39" s="8" t="s">
        <v>4</v>
      </c>
    </row>
    <row r="40">
      <c r="A40" s="7" t="s">
        <v>434</v>
      </c>
      <c r="B40" s="8" t="s">
        <v>4</v>
      </c>
    </row>
    <row r="41">
      <c r="A41" s="5" t="s">
        <v>435</v>
      </c>
      <c r="B41" s="8" t="s">
        <v>7</v>
      </c>
      <c r="C41" s="7" t="s">
        <v>436</v>
      </c>
    </row>
    <row r="42">
      <c r="A42" s="6"/>
    </row>
    <row r="43">
      <c r="A43" s="7" t="s">
        <v>437</v>
      </c>
      <c r="B43" s="8" t="s">
        <v>4</v>
      </c>
    </row>
    <row r="44">
      <c r="A44" s="5" t="s">
        <v>438</v>
      </c>
      <c r="B44" s="8" t="s">
        <v>4</v>
      </c>
    </row>
    <row r="45">
      <c r="A45" s="5" t="s">
        <v>439</v>
      </c>
      <c r="B45" s="8" t="s">
        <v>7</v>
      </c>
      <c r="C45" s="7" t="s">
        <v>440</v>
      </c>
    </row>
    <row r="46">
      <c r="A46" s="5" t="s">
        <v>441</v>
      </c>
      <c r="B46" s="8" t="s">
        <v>7</v>
      </c>
    </row>
    <row r="47">
      <c r="A47" s="5" t="s">
        <v>442</v>
      </c>
      <c r="B47" s="8" t="s">
        <v>7</v>
      </c>
    </row>
    <row r="48">
      <c r="A48" s="5" t="s">
        <v>443</v>
      </c>
      <c r="B48" s="8" t="s">
        <v>7</v>
      </c>
      <c r="C48" s="7" t="s">
        <v>444</v>
      </c>
    </row>
    <row r="49">
      <c r="A49" s="6"/>
    </row>
    <row r="50">
      <c r="A50" s="5" t="s">
        <v>445</v>
      </c>
      <c r="B50" s="8" t="s">
        <v>4</v>
      </c>
    </row>
    <row r="51">
      <c r="A51" s="5" t="s">
        <v>446</v>
      </c>
      <c r="B51" s="7" t="s">
        <v>7</v>
      </c>
    </row>
    <row r="52">
      <c r="A52" s="5" t="s">
        <v>447</v>
      </c>
      <c r="B52" s="38" t="s">
        <v>7</v>
      </c>
    </row>
    <row r="53">
      <c r="A53" s="5" t="s">
        <v>448</v>
      </c>
      <c r="B53" s="46"/>
    </row>
    <row r="54">
      <c r="A54" s="5" t="s">
        <v>449</v>
      </c>
      <c r="B54" s="8" t="s">
        <v>4</v>
      </c>
    </row>
    <row r="55">
      <c r="A55" s="1" t="s">
        <v>450</v>
      </c>
      <c r="B55" s="8" t="s">
        <v>7</v>
      </c>
    </row>
    <row r="56">
      <c r="A56" s="1" t="s">
        <v>451</v>
      </c>
      <c r="B56" s="8" t="s">
        <v>4</v>
      </c>
    </row>
    <row r="57">
      <c r="A57" s="1" t="s">
        <v>405</v>
      </c>
      <c r="B57" s="8" t="s">
        <v>7</v>
      </c>
    </row>
    <row r="58">
      <c r="A58" s="47" t="s">
        <v>452</v>
      </c>
      <c r="B58" s="8" t="s">
        <v>4</v>
      </c>
    </row>
    <row r="59">
      <c r="A59" s="47" t="s">
        <v>404</v>
      </c>
      <c r="B59" s="8" t="s">
        <v>7</v>
      </c>
    </row>
    <row r="60">
      <c r="A60" s="20" t="s">
        <v>453</v>
      </c>
      <c r="B60" s="8" t="s">
        <v>7</v>
      </c>
    </row>
    <row r="61">
      <c r="A61" s="47" t="s">
        <v>454</v>
      </c>
      <c r="B61" s="8" t="s">
        <v>4</v>
      </c>
    </row>
    <row r="63">
      <c r="A63" s="1" t="s">
        <v>394</v>
      </c>
      <c r="B63" s="7" t="s">
        <v>7</v>
      </c>
    </row>
    <row r="64">
      <c r="A64" s="47" t="s">
        <v>455</v>
      </c>
      <c r="B64" s="8" t="s">
        <v>7</v>
      </c>
    </row>
    <row r="65">
      <c r="A65" s="47" t="s">
        <v>422</v>
      </c>
      <c r="B65" s="8" t="s">
        <v>7</v>
      </c>
    </row>
    <row r="66">
      <c r="A66" s="47" t="s">
        <v>456</v>
      </c>
      <c r="B66" s="8" t="s">
        <v>7</v>
      </c>
    </row>
    <row r="67">
      <c r="A67" s="47" t="s">
        <v>457</v>
      </c>
      <c r="B67" s="8" t="s">
        <v>4</v>
      </c>
    </row>
    <row r="69">
      <c r="A69" s="1" t="s">
        <v>416</v>
      </c>
      <c r="B69" s="44" t="s">
        <v>4</v>
      </c>
    </row>
    <row r="70">
      <c r="A70" s="47" t="s">
        <v>419</v>
      </c>
      <c r="B70" s="8" t="s">
        <v>4</v>
      </c>
    </row>
    <row r="71">
      <c r="A71" s="47" t="s">
        <v>418</v>
      </c>
      <c r="B71" s="44" t="s">
        <v>4</v>
      </c>
    </row>
    <row r="72">
      <c r="A72" s="47" t="s">
        <v>420</v>
      </c>
      <c r="B72" s="44" t="s">
        <v>7</v>
      </c>
    </row>
    <row r="73">
      <c r="A73" s="47" t="s">
        <v>415</v>
      </c>
      <c r="B73" s="8" t="s">
        <v>7</v>
      </c>
    </row>
    <row r="74">
      <c r="A74" s="47" t="s">
        <v>421</v>
      </c>
      <c r="B74" s="8" t="s">
        <v>7</v>
      </c>
      <c r="C74" s="7" t="s">
        <v>458</v>
      </c>
    </row>
    <row r="76">
      <c r="A76" s="1" t="s">
        <v>459</v>
      </c>
      <c r="B76" s="8" t="s">
        <v>7</v>
      </c>
      <c r="C76" s="7"/>
    </row>
    <row r="77">
      <c r="A77" s="17" t="s">
        <v>460</v>
      </c>
      <c r="B77" s="8" t="s">
        <v>4</v>
      </c>
      <c r="C77" s="7" t="s">
        <v>461</v>
      </c>
    </row>
    <row r="78">
      <c r="A78" s="47" t="s">
        <v>462</v>
      </c>
      <c r="B78" s="8" t="s">
        <v>4</v>
      </c>
    </row>
    <row r="79">
      <c r="A79" s="17" t="s">
        <v>463</v>
      </c>
      <c r="B79" s="8" t="s">
        <v>4</v>
      </c>
    </row>
    <row r="80">
      <c r="A80" s="47" t="s">
        <v>464</v>
      </c>
      <c r="B80" s="8" t="s">
        <v>7</v>
      </c>
    </row>
    <row r="81">
      <c r="A81" s="47" t="s">
        <v>465</v>
      </c>
      <c r="B81" s="8" t="s">
        <v>7</v>
      </c>
    </row>
    <row r="82">
      <c r="A82" s="47" t="s">
        <v>466</v>
      </c>
      <c r="B82" s="8" t="s">
        <v>7</v>
      </c>
    </row>
    <row r="83">
      <c r="A83" s="47" t="s">
        <v>467</v>
      </c>
      <c r="B83" s="8" t="s">
        <v>4</v>
      </c>
    </row>
    <row r="84">
      <c r="A84" s="1" t="s">
        <v>330</v>
      </c>
      <c r="B84" s="8" t="s">
        <v>4</v>
      </c>
    </row>
    <row r="85">
      <c r="A85" s="35" t="s">
        <v>468</v>
      </c>
      <c r="B85" s="8" t="s">
        <v>7</v>
      </c>
    </row>
    <row r="86">
      <c r="A86" s="48" t="s">
        <v>469</v>
      </c>
      <c r="B86" s="8" t="s">
        <v>7</v>
      </c>
    </row>
    <row r="87">
      <c r="A87" s="48" t="s">
        <v>470</v>
      </c>
      <c r="B87" s="8" t="s">
        <v>4</v>
      </c>
      <c r="C87" s="7" t="s">
        <v>471</v>
      </c>
    </row>
    <row r="88">
      <c r="A88" s="48" t="s">
        <v>472</v>
      </c>
      <c r="B88" s="8" t="s">
        <v>4</v>
      </c>
      <c r="C88" s="7" t="s">
        <v>473</v>
      </c>
    </row>
    <row r="89">
      <c r="A89" s="48" t="s">
        <v>474</v>
      </c>
      <c r="B89" s="8" t="s">
        <v>4</v>
      </c>
    </row>
    <row r="90">
      <c r="A90" s="48" t="s">
        <v>475</v>
      </c>
      <c r="B90" s="8" t="s">
        <v>7</v>
      </c>
    </row>
    <row r="91">
      <c r="A91" s="1"/>
      <c r="B91" s="38"/>
    </row>
    <row r="92">
      <c r="A92" s="1" t="s">
        <v>476</v>
      </c>
      <c r="B92" s="8" t="s">
        <v>477</v>
      </c>
    </row>
    <row r="93">
      <c r="A93" s="35" t="s">
        <v>478</v>
      </c>
      <c r="B93" s="8" t="s">
        <v>477</v>
      </c>
    </row>
    <row r="94">
      <c r="A94" s="48" t="s">
        <v>479</v>
      </c>
      <c r="B94" s="8" t="s">
        <v>4</v>
      </c>
      <c r="C94" s="7" t="s">
        <v>480</v>
      </c>
    </row>
    <row r="95">
      <c r="A95" s="48" t="s">
        <v>481</v>
      </c>
      <c r="B95" s="8" t="s">
        <v>7</v>
      </c>
    </row>
    <row r="96">
      <c r="A96" s="1" t="s">
        <v>482</v>
      </c>
      <c r="B96" s="8" t="s">
        <v>7</v>
      </c>
    </row>
    <row r="97">
      <c r="A97" s="48" t="s">
        <v>483</v>
      </c>
      <c r="B97" s="8" t="s">
        <v>4</v>
      </c>
    </row>
    <row r="99">
      <c r="A99" s="49" t="s">
        <v>484</v>
      </c>
      <c r="B99" s="8" t="s">
        <v>4</v>
      </c>
      <c r="C99" s="7" t="s">
        <v>485</v>
      </c>
    </row>
    <row r="100">
      <c r="A100" s="17" t="s">
        <v>486</v>
      </c>
      <c r="B100" s="8" t="s">
        <v>7</v>
      </c>
      <c r="C100" s="7" t="s">
        <v>487</v>
      </c>
      <c r="D100" s="7" t="s">
        <v>488</v>
      </c>
    </row>
    <row r="101">
      <c r="A101" s="49" t="s">
        <v>489</v>
      </c>
      <c r="B101" s="8" t="s">
        <v>7</v>
      </c>
    </row>
    <row r="102">
      <c r="A102" s="7" t="s">
        <v>490</v>
      </c>
      <c r="B102" s="8" t="s">
        <v>7</v>
      </c>
    </row>
    <row r="103">
      <c r="A103" s="7" t="s">
        <v>491</v>
      </c>
      <c r="B103" s="8" t="s">
        <v>4</v>
      </c>
    </row>
    <row r="104">
      <c r="A104" s="7"/>
    </row>
    <row r="105">
      <c r="A105" s="1" t="s">
        <v>492</v>
      </c>
      <c r="B105" s="8" t="s">
        <v>7</v>
      </c>
    </row>
    <row r="106">
      <c r="A106" s="1" t="s">
        <v>493</v>
      </c>
      <c r="B106" s="8" t="s">
        <v>4</v>
      </c>
    </row>
    <row r="107">
      <c r="A107" s="1" t="s">
        <v>494</v>
      </c>
      <c r="B107" s="8" t="s">
        <v>4</v>
      </c>
    </row>
    <row r="108">
      <c r="A108" s="1" t="s">
        <v>495</v>
      </c>
      <c r="B108" s="8" t="s">
        <v>7</v>
      </c>
    </row>
    <row r="109">
      <c r="A109" s="1" t="s">
        <v>496</v>
      </c>
      <c r="B109" s="8" t="s">
        <v>7</v>
      </c>
    </row>
    <row r="112">
      <c r="A112" s="1" t="s">
        <v>452</v>
      </c>
      <c r="B112" s="8" t="s">
        <v>4</v>
      </c>
    </row>
    <row r="113">
      <c r="A113" s="1" t="s">
        <v>497</v>
      </c>
      <c r="B113" s="8" t="s">
        <v>7</v>
      </c>
    </row>
    <row r="114">
      <c r="A114" s="1" t="s">
        <v>453</v>
      </c>
      <c r="B114" s="8" t="s">
        <v>7</v>
      </c>
    </row>
    <row r="115">
      <c r="A115" s="1" t="s">
        <v>404</v>
      </c>
      <c r="B115" s="8" t="s">
        <v>7</v>
      </c>
    </row>
    <row r="116">
      <c r="A116" s="1" t="s">
        <v>454</v>
      </c>
      <c r="B116" s="8" t="s">
        <v>4</v>
      </c>
    </row>
    <row r="118">
      <c r="A118" s="17" t="s">
        <v>498</v>
      </c>
      <c r="B118" s="8" t="s">
        <v>4</v>
      </c>
    </row>
    <row r="119">
      <c r="A119" s="47" t="s">
        <v>462</v>
      </c>
      <c r="B119" s="8" t="s">
        <v>4</v>
      </c>
    </row>
    <row r="120">
      <c r="A120" s="47" t="s">
        <v>499</v>
      </c>
      <c r="B120" s="8" t="s">
        <v>7</v>
      </c>
    </row>
    <row r="121">
      <c r="A121" s="47" t="s">
        <v>464</v>
      </c>
      <c r="B121" s="8" t="s">
        <v>7</v>
      </c>
    </row>
    <row r="122">
      <c r="A122" s="47" t="s">
        <v>467</v>
      </c>
      <c r="B122" s="8" t="s">
        <v>4</v>
      </c>
    </row>
    <row r="123">
      <c r="A123" s="47" t="s">
        <v>500</v>
      </c>
      <c r="B123" s="8" t="s">
        <v>7</v>
      </c>
    </row>
    <row r="125">
      <c r="A125" s="29" t="s">
        <v>501</v>
      </c>
      <c r="B125" s="8" t="s">
        <v>4</v>
      </c>
      <c r="C125" s="7" t="s">
        <v>502</v>
      </c>
    </row>
    <row r="128">
      <c r="A128" s="1" t="s">
        <v>474</v>
      </c>
      <c r="B128" s="8" t="s">
        <v>4</v>
      </c>
    </row>
    <row r="129">
      <c r="A129" s="1" t="s">
        <v>468</v>
      </c>
      <c r="B129" s="8" t="s">
        <v>7</v>
      </c>
    </row>
    <row r="130">
      <c r="A130" s="1" t="s">
        <v>469</v>
      </c>
      <c r="B130" s="8" t="s">
        <v>7</v>
      </c>
    </row>
    <row r="131">
      <c r="A131" s="1" t="s">
        <v>470</v>
      </c>
      <c r="B131" s="8" t="s">
        <v>4</v>
      </c>
    </row>
    <row r="132">
      <c r="A132" s="1" t="s">
        <v>472</v>
      </c>
      <c r="B132" s="8" t="s">
        <v>4</v>
      </c>
    </row>
    <row r="133">
      <c r="A133" s="1" t="s">
        <v>475</v>
      </c>
      <c r="B133" s="8" t="s">
        <v>7</v>
      </c>
    </row>
    <row r="135">
      <c r="A135" s="7" t="s">
        <v>503</v>
      </c>
      <c r="B135" s="8" t="s">
        <v>4</v>
      </c>
    </row>
    <row r="136">
      <c r="A136" s="7" t="s">
        <v>504</v>
      </c>
      <c r="B136" s="8" t="s">
        <v>7</v>
      </c>
    </row>
  </sheetData>
  <hyperlinks>
    <hyperlink r:id="rId1" ref="E3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06.0"/>
    <col customWidth="1" min="3" max="3" width="31.14"/>
    <col customWidth="1" min="4" max="4" width="40.14"/>
    <col customWidth="1" min="5" max="5" width="100.14"/>
  </cols>
  <sheetData>
    <row r="1">
      <c r="A1" s="50" t="s">
        <v>505</v>
      </c>
      <c r="D1" s="51" t="s">
        <v>506</v>
      </c>
      <c r="E1" s="7" t="s">
        <v>507</v>
      </c>
    </row>
    <row r="2">
      <c r="A2" s="52" t="s">
        <v>508</v>
      </c>
      <c r="B2" s="8" t="s">
        <v>509</v>
      </c>
      <c r="D2" s="7" t="s">
        <v>510</v>
      </c>
    </row>
    <row r="3">
      <c r="A3" s="52" t="s">
        <v>511</v>
      </c>
      <c r="B3" s="46">
        <f>9*1.6</f>
        <v>14.4</v>
      </c>
      <c r="C3" s="53" t="s">
        <v>512</v>
      </c>
      <c r="D3" s="54">
        <v>43935.0</v>
      </c>
    </row>
    <row r="4">
      <c r="A4" s="52" t="s">
        <v>513</v>
      </c>
      <c r="B4" s="55">
        <v>8.8</v>
      </c>
      <c r="C4" s="53" t="s">
        <v>512</v>
      </c>
      <c r="D4" s="56">
        <v>44051.0</v>
      </c>
    </row>
    <row r="5">
      <c r="A5" s="52" t="s">
        <v>514</v>
      </c>
      <c r="B5" s="8">
        <v>1.77</v>
      </c>
      <c r="C5" s="53" t="s">
        <v>515</v>
      </c>
    </row>
    <row r="6">
      <c r="A6" s="52" t="s">
        <v>516</v>
      </c>
      <c r="B6" s="46">
        <f>4/3 + 0.9*2/3</f>
        <v>1.933333333</v>
      </c>
      <c r="C6" s="7" t="s">
        <v>517</v>
      </c>
      <c r="D6" s="55" t="s">
        <v>518</v>
      </c>
      <c r="E6" s="7" t="s">
        <v>519</v>
      </c>
    </row>
    <row r="7">
      <c r="A7" s="52" t="s">
        <v>520</v>
      </c>
      <c r="B7" s="46">
        <f>1.1*1/3</f>
        <v>0.3666666667</v>
      </c>
      <c r="C7" s="53" t="s">
        <v>521</v>
      </c>
      <c r="D7" s="55" t="s">
        <v>522</v>
      </c>
    </row>
    <row r="8">
      <c r="A8" s="52" t="s">
        <v>523</v>
      </c>
      <c r="B8" s="57" t="s">
        <v>524</v>
      </c>
      <c r="C8" s="53" t="s">
        <v>525</v>
      </c>
      <c r="D8" s="58">
        <v>43984.0</v>
      </c>
    </row>
    <row r="9">
      <c r="A9" s="52" t="s">
        <v>526</v>
      </c>
      <c r="B9" s="59" t="s">
        <v>527</v>
      </c>
      <c r="D9" s="60" t="s">
        <v>527</v>
      </c>
    </row>
    <row r="10">
      <c r="A10" s="52" t="s">
        <v>528</v>
      </c>
      <c r="B10" s="8">
        <v>1.12</v>
      </c>
    </row>
    <row r="11">
      <c r="A11" s="52" t="s">
        <v>529</v>
      </c>
      <c r="B11" s="8">
        <v>9.5</v>
      </c>
    </row>
    <row r="12">
      <c r="A12" s="52" t="s">
        <v>530</v>
      </c>
      <c r="B12" s="55">
        <v>0.38</v>
      </c>
      <c r="C12" s="7" t="s">
        <v>531</v>
      </c>
      <c r="D12" s="7" t="s">
        <v>532</v>
      </c>
    </row>
    <row r="13">
      <c r="A13" s="52" t="s">
        <v>533</v>
      </c>
      <c r="B13" s="55">
        <v>1.74</v>
      </c>
      <c r="C13" s="61" t="s">
        <v>534</v>
      </c>
      <c r="D13" s="7" t="s">
        <v>532</v>
      </c>
    </row>
    <row r="14">
      <c r="A14" s="52" t="s">
        <v>535</v>
      </c>
      <c r="B14" s="62">
        <v>44167.0</v>
      </c>
      <c r="C14" s="7" t="s">
        <v>536</v>
      </c>
    </row>
    <row r="15">
      <c r="A15" s="52" t="s">
        <v>537</v>
      </c>
      <c r="B15" s="63" t="s">
        <v>538</v>
      </c>
      <c r="C15" s="7" t="s">
        <v>539</v>
      </c>
      <c r="D15" s="64">
        <v>2385401.0</v>
      </c>
    </row>
    <row r="16">
      <c r="A16" s="52" t="s">
        <v>540</v>
      </c>
      <c r="B16" s="8" t="s">
        <v>541</v>
      </c>
      <c r="C16" s="7" t="s">
        <v>542</v>
      </c>
      <c r="D16" s="7" t="s">
        <v>543</v>
      </c>
    </row>
    <row r="17">
      <c r="A17" s="52" t="s">
        <v>544</v>
      </c>
      <c r="B17" s="8" t="s">
        <v>545</v>
      </c>
      <c r="C17" s="7" t="s">
        <v>546</v>
      </c>
    </row>
    <row r="18">
      <c r="A18" s="52"/>
    </row>
    <row r="19" ht="27.75" customHeight="1">
      <c r="A19" s="65" t="s">
        <v>547</v>
      </c>
      <c r="B19" s="7">
        <v>0.66</v>
      </c>
    </row>
    <row r="20">
      <c r="A20" s="17" t="s">
        <v>548</v>
      </c>
      <c r="B20" s="8" t="s">
        <v>549</v>
      </c>
    </row>
    <row r="21">
      <c r="A21" s="17" t="s">
        <v>550</v>
      </c>
      <c r="B21" s="8" t="s">
        <v>551</v>
      </c>
    </row>
    <row r="22">
      <c r="A22" s="1" t="s">
        <v>552</v>
      </c>
      <c r="B22" s="8" t="s">
        <v>553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3.71"/>
    <col customWidth="1" min="3" max="3" width="55.86"/>
  </cols>
  <sheetData>
    <row r="1">
      <c r="A1" s="66" t="s">
        <v>505</v>
      </c>
      <c r="B1" s="67"/>
      <c r="C1" s="67"/>
      <c r="D1" s="68"/>
      <c r="E1" s="3" t="s">
        <v>507</v>
      </c>
    </row>
    <row r="2">
      <c r="A2" s="53" t="s">
        <v>554</v>
      </c>
      <c r="B2" s="7" t="s">
        <v>555</v>
      </c>
      <c r="C2" s="59" t="s">
        <v>555</v>
      </c>
      <c r="D2" s="7" t="s">
        <v>556</v>
      </c>
      <c r="E2" s="69">
        <f>1/2 + (sqrt(1/12)*sqrt(2)*1.282) / sqrt(24 - 1.282)</f>
        <v>0.6098063239</v>
      </c>
    </row>
    <row r="3">
      <c r="A3" s="53" t="s">
        <v>557</v>
      </c>
      <c r="C3" s="59" t="s">
        <v>558</v>
      </c>
    </row>
    <row r="4">
      <c r="A4" s="53" t="s">
        <v>559</v>
      </c>
      <c r="B4" s="69">
        <f>50 + 0.9/1.6</f>
        <v>50.5625</v>
      </c>
      <c r="C4" s="8" t="s">
        <v>560</v>
      </c>
      <c r="D4" s="7" t="s">
        <v>561</v>
      </c>
    </row>
    <row r="5">
      <c r="A5" s="53" t="s">
        <v>562</v>
      </c>
      <c r="B5" s="7" t="s">
        <v>563</v>
      </c>
      <c r="C5" s="70" t="s">
        <v>563</v>
      </c>
      <c r="D5" s="52" t="s">
        <v>564</v>
      </c>
    </row>
    <row r="6">
      <c r="A6" s="53" t="s">
        <v>565</v>
      </c>
      <c r="C6" s="55" t="s">
        <v>566</v>
      </c>
      <c r="D6" s="60" t="s">
        <v>567</v>
      </c>
      <c r="E6" s="7" t="s">
        <v>568</v>
      </c>
      <c r="F6" s="7" t="s">
        <v>569</v>
      </c>
    </row>
    <row r="7">
      <c r="A7" s="53" t="s">
        <v>570</v>
      </c>
      <c r="C7" s="8" t="s">
        <v>571</v>
      </c>
      <c r="D7" s="7" t="s">
        <v>572</v>
      </c>
      <c r="E7" s="7" t="s">
        <v>573</v>
      </c>
      <c r="F7" s="7" t="s">
        <v>574</v>
      </c>
    </row>
    <row r="8">
      <c r="A8" s="53"/>
    </row>
    <row r="9">
      <c r="A9" s="53" t="s">
        <v>575</v>
      </c>
      <c r="B9" s="71">
        <f>30 + 1.4/1.2</f>
        <v>31.16666667</v>
      </c>
      <c r="C9" s="53" t="s">
        <v>576</v>
      </c>
    </row>
    <row r="10">
      <c r="A10" s="53" t="s">
        <v>577</v>
      </c>
      <c r="B10" s="8">
        <v>0.141</v>
      </c>
      <c r="C10" s="7" t="s">
        <v>578</v>
      </c>
      <c r="D10" s="52" t="s">
        <v>564</v>
      </c>
    </row>
    <row r="11">
      <c r="A11" s="53" t="s">
        <v>579</v>
      </c>
      <c r="B11" s="8" t="s">
        <v>580</v>
      </c>
      <c r="C11" s="7" t="s">
        <v>581</v>
      </c>
    </row>
    <row r="12">
      <c r="A12" s="53" t="s">
        <v>582</v>
      </c>
      <c r="B12" s="72" t="s">
        <v>583</v>
      </c>
      <c r="C12" s="60" t="s">
        <v>584</v>
      </c>
      <c r="D12" s="7" t="s">
        <v>585</v>
      </c>
      <c r="K12" s="7"/>
    </row>
    <row r="13">
      <c r="A13" s="53" t="s">
        <v>586</v>
      </c>
      <c r="B13" s="59" t="s">
        <v>587</v>
      </c>
      <c r="C13" s="64">
        <v>447544.0</v>
      </c>
    </row>
    <row r="14">
      <c r="A14" s="53" t="s">
        <v>588</v>
      </c>
      <c r="B14" s="8" t="s">
        <v>589</v>
      </c>
      <c r="C14" s="60" t="s">
        <v>590</v>
      </c>
      <c r="D14" s="52" t="s">
        <v>564</v>
      </c>
    </row>
    <row r="15">
      <c r="A15" s="52"/>
    </row>
    <row r="16">
      <c r="A16" s="52" t="s">
        <v>591</v>
      </c>
      <c r="B16" s="8">
        <v>0.463</v>
      </c>
      <c r="C16" s="7" t="s">
        <v>592</v>
      </c>
    </row>
    <row r="17">
      <c r="A17" s="52" t="s">
        <v>593</v>
      </c>
      <c r="B17" s="8">
        <v>4.19</v>
      </c>
      <c r="C17" s="7" t="s">
        <v>594</v>
      </c>
    </row>
    <row r="18">
      <c r="A18" s="52" t="s">
        <v>595</v>
      </c>
      <c r="B18" s="73">
        <v>1.44</v>
      </c>
      <c r="C18" s="60" t="s">
        <v>596</v>
      </c>
    </row>
    <row r="19">
      <c r="A19" s="52" t="s">
        <v>597</v>
      </c>
      <c r="B19" s="8">
        <v>0.579</v>
      </c>
      <c r="C19" s="7" t="s">
        <v>598</v>
      </c>
    </row>
    <row r="20">
      <c r="A20" s="52" t="s">
        <v>599</v>
      </c>
      <c r="B20" s="55">
        <v>0.377</v>
      </c>
      <c r="C20" s="7" t="s">
        <v>600</v>
      </c>
    </row>
    <row r="21">
      <c r="A21" s="52" t="s">
        <v>601</v>
      </c>
      <c r="B21" s="8">
        <v>14.0</v>
      </c>
      <c r="C21" s="7" t="s">
        <v>602</v>
      </c>
    </row>
    <row r="22">
      <c r="A22" s="52" t="s">
        <v>603</v>
      </c>
      <c r="B22" s="8" t="s">
        <v>604</v>
      </c>
      <c r="C22" s="7" t="s">
        <v>605</v>
      </c>
    </row>
    <row r="23">
      <c r="A23" s="52" t="s">
        <v>606</v>
      </c>
      <c r="B23" s="7" t="s">
        <v>607</v>
      </c>
      <c r="C23" s="74" t="s">
        <v>608</v>
      </c>
      <c r="D23" s="7" t="s">
        <v>609</v>
      </c>
    </row>
    <row r="24">
      <c r="A24" s="52" t="s">
        <v>610</v>
      </c>
      <c r="B24" s="63">
        <v>1.07</v>
      </c>
      <c r="C24" s="7">
        <v>1.07385341862487</v>
      </c>
    </row>
    <row r="25">
      <c r="A25" s="52" t="s">
        <v>611</v>
      </c>
      <c r="C25" s="75" t="s">
        <v>612</v>
      </c>
    </row>
    <row r="26">
      <c r="A26" s="52" t="s">
        <v>613</v>
      </c>
      <c r="B26" s="8" t="s">
        <v>614</v>
      </c>
      <c r="C26" s="76" t="s">
        <v>615</v>
      </c>
    </row>
    <row r="27">
      <c r="A27" s="52" t="s">
        <v>616</v>
      </c>
      <c r="B27" s="8" t="s">
        <v>617</v>
      </c>
      <c r="C27" s="7" t="s">
        <v>618</v>
      </c>
    </row>
    <row r="29">
      <c r="A29" s="52" t="s">
        <v>619</v>
      </c>
      <c r="B29" s="8" t="s">
        <v>620</v>
      </c>
    </row>
    <row r="30">
      <c r="A30" s="17" t="s">
        <v>621</v>
      </c>
      <c r="B30" s="55" t="s">
        <v>622</v>
      </c>
      <c r="C30" s="7" t="s">
        <v>623</v>
      </c>
    </row>
    <row r="31" ht="54.0" customHeight="1">
      <c r="A31" s="17" t="s">
        <v>624</v>
      </c>
      <c r="B31" s="55" t="s">
        <v>625</v>
      </c>
      <c r="C31" s="7" t="s">
        <v>626</v>
      </c>
    </row>
    <row r="32">
      <c r="A32" s="53" t="s">
        <v>627</v>
      </c>
      <c r="B32" s="55" t="s">
        <v>628</v>
      </c>
      <c r="C32" s="53" t="s">
        <v>629</v>
      </c>
    </row>
    <row r="34">
      <c r="A34" s="53" t="s">
        <v>630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46.57"/>
    <col customWidth="1" min="2" max="2" width="18.14"/>
    <col customWidth="1" min="3" max="3" width="19.29"/>
    <col customWidth="1" min="5" max="5" width="20.86"/>
  </cols>
  <sheetData>
    <row r="1">
      <c r="A1" s="66" t="s">
        <v>505</v>
      </c>
      <c r="B1" s="3" t="s">
        <v>631</v>
      </c>
      <c r="C1" s="67"/>
      <c r="D1" s="3" t="s">
        <v>507</v>
      </c>
    </row>
    <row r="2">
      <c r="A2" s="52" t="s">
        <v>632</v>
      </c>
      <c r="B2" s="69">
        <f>40 + 2*0.7 - 2*2/4</f>
        <v>40.4</v>
      </c>
      <c r="C2" s="7" t="s">
        <v>633</v>
      </c>
      <c r="D2" s="7" t="s">
        <v>634</v>
      </c>
      <c r="E2" s="7" t="s">
        <v>635</v>
      </c>
      <c r="G2" s="53"/>
    </row>
    <row r="3">
      <c r="A3" s="52" t="s">
        <v>636</v>
      </c>
      <c r="B3" s="69">
        <f>0.47/sqrt(0.7*1.5)</f>
        <v>0.4586730343</v>
      </c>
      <c r="C3" s="7" t="s">
        <v>637</v>
      </c>
      <c r="D3" s="7" t="s">
        <v>638</v>
      </c>
      <c r="E3" s="7" t="s">
        <v>639</v>
      </c>
      <c r="J3" s="77" t="s">
        <v>640</v>
      </c>
    </row>
    <row r="4">
      <c r="A4" s="52" t="s">
        <v>641</v>
      </c>
      <c r="B4" s="69">
        <f>exp(-0.1*2)</f>
        <v>0.8187307531</v>
      </c>
      <c r="C4" s="7" t="s">
        <v>642</v>
      </c>
      <c r="D4" s="7" t="s">
        <v>643</v>
      </c>
    </row>
    <row r="5">
      <c r="A5" s="52" t="s">
        <v>644</v>
      </c>
      <c r="B5" s="69">
        <f>exp(1.1*0.7*(0.5-1))</f>
        <v>0.6804506362</v>
      </c>
      <c r="C5" s="7" t="s">
        <v>645</v>
      </c>
      <c r="D5" s="7" t="s">
        <v>646</v>
      </c>
      <c r="E5" s="7" t="s">
        <v>645</v>
      </c>
    </row>
    <row r="6">
      <c r="A6" s="52" t="s">
        <v>647</v>
      </c>
      <c r="B6" s="69">
        <f>32/(sqrt(1.7*1.1)*(1 + abs(3.1)^3))</f>
        <v>0.7599856313</v>
      </c>
      <c r="C6" s="7" t="s">
        <v>648</v>
      </c>
    </row>
    <row r="7" ht="107.25" customHeight="1"/>
    <row r="8">
      <c r="A8" s="52" t="s">
        <v>649</v>
      </c>
      <c r="B8" s="7">
        <v>0.657</v>
      </c>
      <c r="C8" s="69">
        <f>32/sqrt(1.6*1.3)/(1+abs(3.2)^3)</f>
        <v>0.6570720164</v>
      </c>
      <c r="D8" s="7" t="s">
        <v>650</v>
      </c>
      <c r="E8" s="7" t="s">
        <v>650</v>
      </c>
    </row>
    <row r="9">
      <c r="A9" s="52" t="s">
        <v>651</v>
      </c>
      <c r="B9" s="7">
        <v>0.381</v>
      </c>
      <c r="C9" s="69">
        <f>0.47/sqrt(0.8)/sqrt(1.9)</f>
        <v>0.3812203397</v>
      </c>
      <c r="D9" s="7" t="s">
        <v>652</v>
      </c>
    </row>
    <row r="10">
      <c r="A10" s="52" t="s">
        <v>653</v>
      </c>
      <c r="B10" s="7">
        <v>0.367</v>
      </c>
      <c r="C10" s="69">
        <f>exp(-5*0.2)</f>
        <v>0.3678794412</v>
      </c>
      <c r="D10" s="7" t="s">
        <v>654</v>
      </c>
    </row>
    <row r="11">
      <c r="A11" s="52" t="s">
        <v>655</v>
      </c>
      <c r="B11" s="7">
        <v>38.2</v>
      </c>
      <c r="C11" s="69">
        <f>40 + 1.7*6 - 2*6*1</f>
        <v>38.2</v>
      </c>
      <c r="D11" s="7" t="s">
        <v>656</v>
      </c>
    </row>
    <row r="12">
      <c r="A12" s="52" t="s">
        <v>657</v>
      </c>
      <c r="B12" s="8" t="s">
        <v>658</v>
      </c>
      <c r="C12" s="78" t="s">
        <v>659</v>
      </c>
    </row>
    <row r="13" ht="63.75" customHeight="1"/>
    <row r="14">
      <c r="A14" s="52" t="s">
        <v>660</v>
      </c>
      <c r="B14" s="7" t="s">
        <v>661</v>
      </c>
      <c r="C14" s="7" t="s">
        <v>662</v>
      </c>
    </row>
    <row r="15">
      <c r="A15" s="52" t="s">
        <v>663</v>
      </c>
      <c r="B15" s="7" t="s">
        <v>664</v>
      </c>
      <c r="C15" s="7" t="s">
        <v>665</v>
      </c>
    </row>
    <row r="16">
      <c r="A16" s="52" t="s">
        <v>666</v>
      </c>
      <c r="B16" s="7" t="s">
        <v>667</v>
      </c>
      <c r="C16" s="7" t="s">
        <v>667</v>
      </c>
    </row>
    <row r="17">
      <c r="A17" s="52" t="s">
        <v>668</v>
      </c>
      <c r="B17" s="7" t="s">
        <v>669</v>
      </c>
      <c r="C17" s="7" t="s">
        <v>669</v>
      </c>
    </row>
    <row r="18">
      <c r="A18" s="52" t="s">
        <v>670</v>
      </c>
      <c r="B18" s="7" t="s">
        <v>671</v>
      </c>
    </row>
    <row r="21">
      <c r="A21" s="52" t="s">
        <v>672</v>
      </c>
      <c r="B21" s="8" t="s">
        <v>673</v>
      </c>
      <c r="C21" s="45" t="s">
        <v>674</v>
      </c>
    </row>
    <row r="22">
      <c r="A22" s="52" t="s">
        <v>675</v>
      </c>
      <c r="B22" s="7" t="s">
        <v>676</v>
      </c>
    </row>
    <row r="23">
      <c r="A23" s="52" t="s">
        <v>677</v>
      </c>
      <c r="B23" s="7" t="s">
        <v>678</v>
      </c>
    </row>
    <row r="24">
      <c r="A24" s="52" t="s">
        <v>679</v>
      </c>
      <c r="B24" s="7" t="s">
        <v>680</v>
      </c>
    </row>
    <row r="25">
      <c r="A25" s="52" t="s">
        <v>681</v>
      </c>
      <c r="B25" s="7" t="s">
        <v>682</v>
      </c>
    </row>
    <row r="26">
      <c r="A26" s="1" t="s">
        <v>683</v>
      </c>
      <c r="B26" s="7" t="s">
        <v>684</v>
      </c>
    </row>
    <row r="28">
      <c r="A28" s="17" t="s">
        <v>685</v>
      </c>
    </row>
    <row r="30">
      <c r="A30" s="1" t="s">
        <v>686</v>
      </c>
      <c r="B30" s="8" t="s">
        <v>687</v>
      </c>
      <c r="C30" s="45" t="s">
        <v>688</v>
      </c>
    </row>
    <row r="31">
      <c r="A31" s="79" t="s">
        <v>689</v>
      </c>
      <c r="B31" s="8" t="s">
        <v>690</v>
      </c>
      <c r="C31" s="45" t="s">
        <v>691</v>
      </c>
    </row>
    <row r="32">
      <c r="A32" s="80"/>
    </row>
    <row r="33">
      <c r="A33" s="80"/>
    </row>
  </sheetData>
  <hyperlinks>
    <hyperlink r:id="rId1" ref="C12"/>
    <hyperlink r:id="rId2" ref="C21"/>
    <hyperlink r:id="rId3" ref="C30"/>
    <hyperlink r:id="rId4" ref="C31"/>
  </hyperlink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75"/>
  <cols>
    <col customWidth="1" min="1" max="1" width="83.0"/>
    <col customWidth="1" min="2" max="2" width="62.43"/>
    <col customWidth="1" min="3" max="3" width="28.57"/>
    <col customWidth="1" min="4" max="4" width="37.29"/>
  </cols>
  <sheetData>
    <row r="1">
      <c r="A1" s="29"/>
      <c r="B1" s="29" t="s">
        <v>692</v>
      </c>
      <c r="C1" s="29" t="s">
        <v>693</v>
      </c>
      <c r="D1" s="29" t="s">
        <v>694</v>
      </c>
    </row>
    <row r="2">
      <c r="A2" s="53" t="s">
        <v>695</v>
      </c>
      <c r="B2" s="81" t="s">
        <v>696</v>
      </c>
      <c r="C2" s="78" t="s">
        <v>697</v>
      </c>
      <c r="D2" s="82">
        <v>43863.0</v>
      </c>
    </row>
    <row r="3">
      <c r="A3" s="53" t="s">
        <v>698</v>
      </c>
      <c r="B3" s="7" t="s">
        <v>699</v>
      </c>
      <c r="C3" s="7"/>
      <c r="D3" s="82">
        <v>43831.0</v>
      </c>
    </row>
    <row r="4">
      <c r="A4" s="53" t="s">
        <v>700</v>
      </c>
      <c r="B4" s="7" t="s">
        <v>701</v>
      </c>
      <c r="C4" s="7" t="s">
        <v>696</v>
      </c>
      <c r="D4" s="82">
        <v>43831.0</v>
      </c>
    </row>
    <row r="5">
      <c r="A5" s="53" t="s">
        <v>702</v>
      </c>
      <c r="B5" s="7" t="s">
        <v>703</v>
      </c>
      <c r="C5" s="7"/>
      <c r="D5" s="82">
        <v>43831.0</v>
      </c>
    </row>
    <row r="7">
      <c r="A7" s="53" t="s">
        <v>704</v>
      </c>
      <c r="B7" s="7" t="s">
        <v>705</v>
      </c>
      <c r="C7" s="7" t="s">
        <v>696</v>
      </c>
      <c r="D7" s="82">
        <v>43831.0</v>
      </c>
    </row>
    <row r="8">
      <c r="A8" s="53" t="s">
        <v>706</v>
      </c>
      <c r="B8" s="7" t="s">
        <v>707</v>
      </c>
      <c r="C8" s="7"/>
      <c r="D8" s="82">
        <v>43831.0</v>
      </c>
    </row>
    <row r="9">
      <c r="A9" s="53" t="s">
        <v>708</v>
      </c>
      <c r="B9" s="7" t="s">
        <v>709</v>
      </c>
      <c r="C9" s="7"/>
      <c r="D9" s="82">
        <v>43831.0</v>
      </c>
    </row>
    <row r="10">
      <c r="A10" s="53" t="s">
        <v>710</v>
      </c>
      <c r="B10" s="7" t="s">
        <v>711</v>
      </c>
      <c r="C10" s="7" t="s">
        <v>696</v>
      </c>
      <c r="D10" s="82">
        <v>43831.0</v>
      </c>
    </row>
    <row r="11">
      <c r="A11" s="53" t="s">
        <v>712</v>
      </c>
      <c r="B11" s="7" t="s">
        <v>713</v>
      </c>
      <c r="C11" s="7"/>
      <c r="D11" s="82">
        <v>43831.0</v>
      </c>
    </row>
    <row r="12">
      <c r="A12" s="53" t="s">
        <v>714</v>
      </c>
      <c r="B12" s="55" t="s">
        <v>715</v>
      </c>
      <c r="C12" s="55" t="s">
        <v>716</v>
      </c>
    </row>
    <row r="14">
      <c r="A14" s="53" t="s">
        <v>717</v>
      </c>
      <c r="B14" s="7" t="s">
        <v>718</v>
      </c>
      <c r="C14" s="45" t="s">
        <v>719</v>
      </c>
      <c r="D14" s="82">
        <v>43863.0</v>
      </c>
      <c r="E14" s="83" t="s">
        <v>720</v>
      </c>
      <c r="R14" s="84" t="s">
        <v>721</v>
      </c>
    </row>
    <row r="15">
      <c r="A15" s="53" t="s">
        <v>722</v>
      </c>
      <c r="B15" s="7" t="s">
        <v>723</v>
      </c>
      <c r="C15" s="45" t="s">
        <v>659</v>
      </c>
      <c r="D15" s="82">
        <v>43863.0</v>
      </c>
      <c r="E15" s="45" t="s">
        <v>659</v>
      </c>
    </row>
    <row r="16">
      <c r="A16" s="53" t="s">
        <v>724</v>
      </c>
      <c r="B16" s="7" t="s">
        <v>725</v>
      </c>
      <c r="C16" s="45" t="s">
        <v>674</v>
      </c>
      <c r="D16" s="82">
        <v>43863.0</v>
      </c>
      <c r="E16" s="45" t="s">
        <v>674</v>
      </c>
    </row>
    <row r="17">
      <c r="A17" s="53" t="s">
        <v>726</v>
      </c>
      <c r="B17" s="7" t="s">
        <v>727</v>
      </c>
      <c r="C17" s="45" t="s">
        <v>691</v>
      </c>
      <c r="D17" s="82">
        <v>43863.0</v>
      </c>
      <c r="E17" s="7" t="s">
        <v>728</v>
      </c>
      <c r="F17" s="7" t="s">
        <v>729</v>
      </c>
    </row>
    <row r="18">
      <c r="A18" s="85" t="s">
        <v>730</v>
      </c>
      <c r="B18" s="7" t="s">
        <v>696</v>
      </c>
      <c r="C18" s="78" t="s">
        <v>688</v>
      </c>
      <c r="D18" s="82">
        <v>43863.0</v>
      </c>
      <c r="E18" s="45" t="s">
        <v>688</v>
      </c>
    </row>
    <row r="20">
      <c r="A20" s="7" t="s">
        <v>731</v>
      </c>
      <c r="B20" s="7" t="s">
        <v>732</v>
      </c>
      <c r="C20" s="45" t="s">
        <v>733</v>
      </c>
      <c r="D20" s="82">
        <v>43863.0</v>
      </c>
      <c r="E20" s="38" t="s">
        <v>734</v>
      </c>
    </row>
    <row r="21">
      <c r="A21" s="7" t="s">
        <v>735</v>
      </c>
      <c r="B21" s="7" t="s">
        <v>736</v>
      </c>
      <c r="C21" s="86" t="s">
        <v>737</v>
      </c>
      <c r="D21" s="82">
        <v>43863.0</v>
      </c>
      <c r="E21" s="38" t="s">
        <v>734</v>
      </c>
    </row>
    <row r="22">
      <c r="A22" s="7" t="s">
        <v>738</v>
      </c>
      <c r="B22" s="87" t="s">
        <v>739</v>
      </c>
      <c r="C22" s="45" t="s">
        <v>740</v>
      </c>
      <c r="D22" s="82">
        <v>43863.0</v>
      </c>
      <c r="E22" s="38" t="s">
        <v>734</v>
      </c>
    </row>
    <row r="23">
      <c r="A23" s="7" t="s">
        <v>741</v>
      </c>
      <c r="B23" s="38" t="s">
        <v>742</v>
      </c>
      <c r="C23" s="45" t="s">
        <v>743</v>
      </c>
      <c r="D23" s="82">
        <v>43863.0</v>
      </c>
      <c r="E23" s="38" t="s">
        <v>734</v>
      </c>
    </row>
  </sheetData>
  <hyperlinks>
    <hyperlink r:id="rId1" ref="C2"/>
    <hyperlink r:id="rId2" ref="C14"/>
    <hyperlink r:id="rId3" ref="E14"/>
    <hyperlink r:id="rId4" ref="C15"/>
    <hyperlink r:id="rId5" ref="E15"/>
    <hyperlink r:id="rId6" ref="C16"/>
    <hyperlink r:id="rId7" ref="E16"/>
    <hyperlink r:id="rId8" ref="C17"/>
    <hyperlink r:id="rId9" ref="C18"/>
    <hyperlink r:id="rId10" ref="E18"/>
    <hyperlink r:id="rId11" ref="C20"/>
    <hyperlink r:id="rId12" ref="C21"/>
    <hyperlink r:id="rId13" ref="C22"/>
    <hyperlink r:id="rId14" ref="C23"/>
  </hyperlinks>
  <drawing r:id="rId15"/>
</worksheet>
</file>